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B5C91FD7-6CA1-4996-AA22-EF55928D2424}" xr6:coauthVersionLast="47" xr6:coauthVersionMax="47" xr10:uidLastSave="{00000000-0000-0000-0000-000000000000}"/>
  <bookViews>
    <workbookView xWindow="-120" yWindow="-120" windowWidth="29040" windowHeight="157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<sst xmlns="http://schemas.openxmlformats.org/spreadsheetml/2006/main" count="153" uniqueCount="139">
  <si>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</si>
  <si>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</si>
  <si>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</si>
  <si>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</si>
  <si>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</si>
  <si>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</si>
  <si>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</si>
  <si>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</si>
  <si>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</si>
  <si>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</si>
  <si>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</si>
  <si>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</si>
  <si>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</si>
  <si>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</si>
  <si>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</si>
  <si>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</si>
  <si>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</si>
  <si>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</si>
  <si>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</si>
  <si>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</si>
  <si>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</si>
  <si>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</si>
  <si>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</si>
  <si>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</si>
  <si>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</si>
  <si>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</si>
  <si>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</si>
  <si>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</si>
  <si>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</si>
  <si>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</si>
  <si>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</si>
  <si>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</si>
  <si>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</si>
  <si>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</si>
  <si>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</si>
  <si>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</si>
  <si>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</si>
  <si>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</si>
  <si>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</si>
  <si>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</si>
  <si>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</si>
  <si>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</si>
  <si>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</si>
  <si>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</si>
  <si>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</si>
  <si>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</si>
  <si>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</si>
  <si>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</si>
  <si>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</si>
  <si>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</si>
  <si>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</si>
  <si>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</si>
  <si>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</si>
  <si>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</si>
  <si>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</si>
  <si>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</si>
  <si>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</si>
  <si>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</si>
  <si>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</si>
  <si>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</si>
  <si>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</si>
  <si>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</si>
  <si>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</si>
  <si>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</si>
  <si>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</si>
  <si>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</si>
  <si>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</si>
  <si>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</si>
  <si>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</si>
  <si>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</si>
  <si>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</si>
  <si>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</si>
  <si>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</si>
  <si>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</si>
  <si>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</si>
  <si>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</si>
  <si>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</si>
  <si>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</si>
  <si>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</si>
  <si>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</si>
  <si>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</si>
  <si>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</si>
  <si>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</si>
  <si>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</si>
  <si>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</si>
  <si>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</si>
  <si>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</si>
  <si>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</si>
  <si>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</si>
  <si>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</si>
  <si>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</si>
  <si>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</si>
  <si>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</si>
  <si>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</si>
  <si>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</si>
  <si>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</si>
  <si>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</si>
  <si>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</si>
  <si>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</si>
  <si>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</si>
  <si>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Berenberg Aktien Global Plus R A</t>
  </si>
  <si>
    <t>DE000A0MWKG3</t>
  </si>
  <si>
    <t xml:space="preserve">Universal-Investment-Gesellschaft mbH </t>
  </si>
  <si>
    <t>Frankfurt am Main</t>
  </si>
  <si>
    <t>börsentäglich</t>
  </si>
  <si>
    <t>ohne Benchmark</t>
  </si>
  <si>
    <t>EUR</t>
  </si>
  <si>
    <t>The Goldman Sachs Group Inc.</t>
  </si>
  <si>
    <t>784F5XWPLTWKTBV3E584</t>
  </si>
  <si>
    <t>920332</t>
  </si>
  <si>
    <t>BNP Paribas S.A.</t>
  </si>
  <si>
    <t>R0MUWSFPU8MPRO8K5P83</t>
  </si>
  <si>
    <t>871001</t>
  </si>
  <si>
    <t>Invesco Physical Markets PLC</t>
  </si>
  <si>
    <t>635400BMHI1HQJRHYS23</t>
  </si>
  <si>
    <t>457739</t>
  </si>
  <si>
    <t>Alphabet Inc.</t>
  </si>
  <si>
    <t>5493006MHB84DD0ZWV18</t>
  </si>
  <si>
    <t>744225</t>
  </si>
  <si>
    <t>ASML Holding N.V.</t>
  </si>
  <si>
    <t>724500Y6DUVHQD6OXN27</t>
  </si>
  <si>
    <t>894248</t>
  </si>
  <si>
    <t>Allianz SE</t>
  </si>
  <si>
    <t>529900K9B0N5BT694847</t>
  </si>
  <si>
    <t>840400</t>
  </si>
  <si>
    <t>Amazon.com Inc.</t>
  </si>
  <si>
    <t>ZXTILKJKG63JELOEG630</t>
  </si>
  <si>
    <t>906866</t>
  </si>
  <si>
    <t>ING Groep N.V.</t>
  </si>
  <si>
    <t>549300NYKK9MWM7GGW15</t>
  </si>
  <si>
    <t>881111</t>
  </si>
  <si>
    <t>JPMorgan Chase &amp; Co.</t>
  </si>
  <si>
    <t>8I5DZWZKVSZI1NUHU748</t>
  </si>
  <si>
    <t>850628</t>
  </si>
  <si>
    <t>Banco Santander S.A.</t>
  </si>
  <si>
    <t>5493006QMFDDMYWIAM13</t>
  </si>
  <si>
    <t>858872</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</si>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</sst>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Komma" xfId="2" builtinId="3"/>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baseColWidth="10"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14.2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c r="D14" s="37"/>
      <c r="E14" s="27"/>
      <c r="F14" s="22"/>
      <c r="G14" s="22"/>
      <c r="H14" s="22"/>
    </row>
    <row r="15" spans="1:14" ht="14.25" x14ac:dyDescent="0.2">
      <c r="A15" s="31">
        <v>12</v>
      </c>
      <c r="B15" s="32" t="s">
        <v>34</v>
      </c>
      <c r="C15" s="50" t="s">
        <v>105</v>
      </c>
      <c r="D15" s="37">
        <v>100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95.47</v>
      </c>
    </row>
    <row r="23" spans="1:5" ht="14.25" x14ac:dyDescent="0.2">
      <c r="A23" s="41" t="s">
        <v>41</v>
      </c>
      <c r="B23" s="34" t="s">
        <v>42</v>
      </c>
      <c r="C23" s="51" t="s">
        <v>106</v>
      </c>
      <c r="D23" s="26"/>
      <c r="E23" s="26"/>
    </row>
    <row r="24" spans="1:5" ht="14.25" x14ac:dyDescent="0.2">
      <c r="A24" s="41" t="s">
        <v>43</v>
      </c>
      <c r="B24" s="34" t="s">
        <v>17</v>
      </c>
      <c r="C24" s="36"/>
      <c r="D24" s="40">
        <v>58.88</v>
      </c>
      <c r="E24" s="26"/>
    </row>
    <row r="25" spans="1:5" ht="25.5" x14ac:dyDescent="0.2">
      <c r="A25" s="31">
        <v>20</v>
      </c>
      <c r="B25" s="32" t="s">
        <v>44</v>
      </c>
      <c r="C25" s="36"/>
      <c r="D25" s="37">
        <v>72.25</v>
      </c>
      <c r="E25" s="9" t="str">
        <f>IF($C$4&gt;0,PRODUCT($C$4,$E$22,D25/100),"")</f>
        <v/>
      </c>
    </row>
    <row r="26" spans="1:5" ht="25.5" x14ac:dyDescent="0.2">
      <c r="A26" s="31">
        <v>21</v>
      </c>
      <c r="B26" s="32" t="s">
        <v>45</v>
      </c>
      <c r="C26" s="36"/>
      <c r="D26" s="37">
        <v>0</v>
      </c>
      <c r="E26" s="9" t="str">
        <f t="shared" ref="E26:E54" si="0">IF($C$4&gt;0,PRODUCT($C$4,$E$22,D26/100),"")</f>
        <v/>
      </c>
    </row>
    <row r="27" spans="1:5" ht="14.2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0.05</v>
      </c>
      <c r="E29" s="9" t="str">
        <f t="shared" si="0"/>
        <v/>
      </c>
    </row>
    <row r="30" spans="1:5" ht="14.25" x14ac:dyDescent="0.2">
      <c r="A30" s="31">
        <v>25</v>
      </c>
      <c r="B30" s="32" t="s">
        <v>47</v>
      </c>
      <c r="C30" s="36"/>
      <c r="D30" s="37">
        <v>0</v>
      </c>
      <c r="E30" s="9" t="str">
        <f t="shared" si="0"/>
        <v/>
      </c>
    </row>
    <row r="31" spans="1:5" ht="14.25" x14ac:dyDescent="0.2">
      <c r="A31" s="31">
        <v>26</v>
      </c>
      <c r="B31" s="32" t="s">
        <v>48</v>
      </c>
      <c r="C31" s="36"/>
      <c r="D31" s="37">
        <v>7.4</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5.36</v>
      </c>
      <c r="E36" s="9" t="str">
        <f t="shared" si="0"/>
        <v/>
      </c>
    </row>
    <row r="37" spans="1:5" ht="14.25" x14ac:dyDescent="0.2">
      <c r="A37" s="31" t="s">
        <v>10</v>
      </c>
      <c r="B37" s="34" t="s">
        <v>76</v>
      </c>
      <c r="C37" s="36"/>
      <c r="D37" s="37">
        <v>7.4</v>
      </c>
      <c r="E37" s="9" t="str">
        <f t="shared" si="0"/>
        <v/>
      </c>
    </row>
    <row r="38" spans="1:5" x14ac:dyDescent="0.2">
      <c r="A38" s="42" t="s">
        <v>93</v>
      </c>
      <c r="B38" s="43" t="s">
        <v>94</v>
      </c>
      <c r="C38" s="36"/>
      <c r="D38" s="37">
        <v>7.4</v>
      </c>
      <c r="E38" s="9" t="str">
        <f>IF($C$4&gt;0,PRODUCT($C$4,$E$22,D38/100),"")</f>
        <v/>
      </c>
    </row>
    <row r="39" spans="1:5" ht="14.25" x14ac:dyDescent="0.2">
      <c r="A39" s="11" t="s">
        <v>11</v>
      </c>
      <c r="B39" s="32" t="s">
        <v>77</v>
      </c>
      <c r="C39" s="36"/>
      <c r="D39" s="37">
        <v>0</v>
      </c>
      <c r="E39" s="9" t="str">
        <f t="shared" si="0"/>
        <v/>
      </c>
    </row>
    <row r="40" spans="1:5" x14ac:dyDescent="0.2">
      <c r="A40" s="42" t="s">
        <v>95</v>
      </c>
      <c r="B40" s="43" t="s">
        <v>94</v>
      </c>
      <c r="C40" s="36"/>
      <c r="D40" s="37">
        <v>0</v>
      </c>
      <c r="E40" s="9" t="str">
        <f t="shared" si="0"/>
        <v/>
      </c>
    </row>
    <row r="41" spans="1:5" ht="14.25" x14ac:dyDescent="0.2">
      <c r="A41" s="11" t="s">
        <v>12</v>
      </c>
      <c r="B41" s="32" t="s">
        <v>78</v>
      </c>
      <c r="C41" s="36"/>
      <c r="D41" s="37">
        <v>0</v>
      </c>
      <c r="E41" s="9" t="str">
        <f t="shared" si="0"/>
        <v/>
      </c>
    </row>
    <row r="42" spans="1:5" x14ac:dyDescent="0.2">
      <c r="A42" s="42" t="s">
        <v>96</v>
      </c>
      <c r="B42" s="43" t="s">
        <v>94</v>
      </c>
      <c r="C42" s="36"/>
      <c r="D42" s="37">
        <v>0</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0</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13.38</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1.39</v>
      </c>
      <c r="E52" s="9" t="str">
        <f t="shared" si="0"/>
        <v/>
      </c>
    </row>
    <row r="53" spans="1:5" ht="14.25" x14ac:dyDescent="0.2">
      <c r="A53" s="31" t="s">
        <v>57</v>
      </c>
      <c r="B53" s="34" t="s">
        <v>85</v>
      </c>
      <c r="C53" s="36"/>
      <c r="D53" s="37">
        <v>0.28999999999999998</v>
      </c>
      <c r="E53" s="9" t="str">
        <f t="shared" si="0"/>
        <v/>
      </c>
    </row>
    <row r="54" spans="1:5" ht="14.25" x14ac:dyDescent="0.2">
      <c r="A54" s="31">
        <v>44</v>
      </c>
      <c r="B54" s="32" t="s">
        <v>58</v>
      </c>
      <c r="C54" s="36"/>
      <c r="D54" s="37">
        <v>1.56</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oddFooter>&amp;C_x000D_&amp;1#&amp;"Calibri"&amp;10&amp;K000000 Universal Investment - RESTRICTED</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baseColWidth="10"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Berenberg Aktien Global Plus R A</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DE000A0MWKG3</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95.47</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25.5" x14ac:dyDescent="0.2">
      <c r="A11" s="11">
        <v>1</v>
      </c>
      <c r="B11" s="52" t="s">
        <v>107</v>
      </c>
      <c r="C11" s="14"/>
      <c r="D11" s="17" t="str">
        <f>IF($C$4&gt;0,PRODUCT($C$4,$C$5,H11/100),"")</f>
        <v/>
      </c>
      <c r="E11" s="52" t="s">
        <v>108</v>
      </c>
      <c r="F11" s="53" t="s">
        <v>109</v>
      </c>
      <c r="G11" s="8"/>
      <c r="H11" s="40">
        <v>6.55</v>
      </c>
      <c r="I11" s="40">
        <v>0</v>
      </c>
      <c r="J11" s="40">
        <v>0</v>
      </c>
      <c r="K11" s="40">
        <v>6.55</v>
      </c>
      <c r="L11" s="40">
        <v>0</v>
      </c>
    </row>
    <row r="12" spans="1:12" ht="25.5" x14ac:dyDescent="0.2">
      <c r="A12" s="11">
        <v>2</v>
      </c>
      <c r="B12" s="52" t="s">
        <v>110</v>
      </c>
      <c r="C12" s="14"/>
      <c r="D12" s="17" t="str">
        <f t="shared" ref="D12:D20" si="0">IF($C$4&gt;0,PRODUCT($C$4,$C$5,H12/100),"")</f>
        <v/>
      </c>
      <c r="E12" s="52" t="s">
        <v>111</v>
      </c>
      <c r="F12" s="53" t="s">
        <v>112</v>
      </c>
      <c r="G12" s="8"/>
      <c r="H12" s="40">
        <v>5.82</v>
      </c>
      <c r="I12" s="40">
        <v>0</v>
      </c>
      <c r="J12" s="40">
        <v>0</v>
      </c>
      <c r="K12" s="40">
        <v>5.82</v>
      </c>
      <c r="L12" s="40">
        <v>0</v>
      </c>
    </row>
    <row r="13" spans="1:12" ht="14.25" x14ac:dyDescent="0.2">
      <c r="A13" s="11">
        <v>3</v>
      </c>
      <c r="B13" s="52" t="s">
        <v>113</v>
      </c>
      <c r="C13" s="14"/>
      <c r="D13" s="17" t="str">
        <f t="shared" si="0"/>
        <v/>
      </c>
      <c r="E13" s="52" t="s">
        <v>114</v>
      </c>
      <c r="F13" s="53" t="s">
        <v>115</v>
      </c>
      <c r="G13" s="8"/>
      <c r="H13" s="40">
        <v>4.62</v>
      </c>
      <c r="I13" s="40">
        <v>0</v>
      </c>
      <c r="J13" s="40">
        <v>0</v>
      </c>
      <c r="K13" s="40">
        <v>4.62</v>
      </c>
      <c r="L13" s="40">
        <v>0</v>
      </c>
    </row>
    <row r="14" spans="1:12" ht="14.25" x14ac:dyDescent="0.2">
      <c r="A14" s="11">
        <v>4</v>
      </c>
      <c r="B14" s="52" t="s">
        <v>116</v>
      </c>
      <c r="C14" s="14"/>
      <c r="D14" s="17" t="str">
        <f t="shared" si="0"/>
        <v/>
      </c>
      <c r="E14" s="52" t="s">
        <v>117</v>
      </c>
      <c r="F14" s="53" t="s">
        <v>118</v>
      </c>
      <c r="G14" s="8"/>
      <c r="H14" s="40">
        <v>3.57</v>
      </c>
      <c r="I14" s="40">
        <v>0</v>
      </c>
      <c r="J14" s="40">
        <v>3.57</v>
      </c>
      <c r="K14" s="40">
        <v>0</v>
      </c>
      <c r="L14" s="40">
        <v>0</v>
      </c>
    </row>
    <row r="15" spans="1:12" ht="14.25" x14ac:dyDescent="0.2">
      <c r="A15" s="11">
        <v>5</v>
      </c>
      <c r="B15" s="52" t="s">
        <v>119</v>
      </c>
      <c r="C15" s="14"/>
      <c r="D15" s="17" t="str">
        <f t="shared" si="0"/>
        <v/>
      </c>
      <c r="E15" s="52" t="s">
        <v>120</v>
      </c>
      <c r="F15" s="53" t="s">
        <v>121</v>
      </c>
      <c r="G15" s="8"/>
      <c r="H15" s="40">
        <v>3.01</v>
      </c>
      <c r="I15" s="40">
        <v>0</v>
      </c>
      <c r="J15" s="40">
        <v>3.01</v>
      </c>
      <c r="K15" s="40">
        <v>0</v>
      </c>
      <c r="L15" s="40">
        <v>0</v>
      </c>
    </row>
    <row r="16" spans="1:12" ht="14.25" x14ac:dyDescent="0.2">
      <c r="A16" s="11">
        <v>6</v>
      </c>
      <c r="B16" s="52" t="s">
        <v>122</v>
      </c>
      <c r="C16" s="14"/>
      <c r="D16" s="17" t="str">
        <f t="shared" si="0"/>
        <v/>
      </c>
      <c r="E16" s="52" t="s">
        <v>123</v>
      </c>
      <c r="F16" s="53" t="s">
        <v>124</v>
      </c>
      <c r="G16" s="8"/>
      <c r="H16" s="40">
        <v>2.95</v>
      </c>
      <c r="I16" s="40">
        <v>0</v>
      </c>
      <c r="J16" s="40">
        <v>2.95</v>
      </c>
      <c r="K16" s="40">
        <v>0</v>
      </c>
      <c r="L16" s="40">
        <v>0</v>
      </c>
    </row>
    <row r="17" spans="1:12" ht="14.25" x14ac:dyDescent="0.2">
      <c r="A17" s="11">
        <v>7</v>
      </c>
      <c r="B17" s="52" t="s">
        <v>125</v>
      </c>
      <c r="C17" s="14"/>
      <c r="D17" s="17" t="str">
        <f t="shared" si="0"/>
        <v/>
      </c>
      <c r="E17" s="52" t="s">
        <v>126</v>
      </c>
      <c r="F17" s="53" t="s">
        <v>127</v>
      </c>
      <c r="G17" s="8"/>
      <c r="H17" s="40">
        <v>2.76</v>
      </c>
      <c r="I17" s="40">
        <v>0</v>
      </c>
      <c r="J17" s="40">
        <v>2.76</v>
      </c>
      <c r="K17" s="40">
        <v>0</v>
      </c>
      <c r="L17" s="40">
        <v>0</v>
      </c>
    </row>
    <row r="18" spans="1:12" ht="25.5" x14ac:dyDescent="0.2">
      <c r="A18" s="11">
        <v>8</v>
      </c>
      <c r="B18" s="52" t="s">
        <v>128</v>
      </c>
      <c r="C18" s="14"/>
      <c r="D18" s="17" t="str">
        <f t="shared" si="0"/>
        <v/>
      </c>
      <c r="E18" s="52" t="s">
        <v>129</v>
      </c>
      <c r="F18" s="53" t="s">
        <v>130</v>
      </c>
      <c r="G18" s="8"/>
      <c r="H18" s="40">
        <v>2.68</v>
      </c>
      <c r="I18" s="40">
        <v>0</v>
      </c>
      <c r="J18" s="40">
        <v>2.2400000000000002</v>
      </c>
      <c r="K18" s="40">
        <v>0</v>
      </c>
      <c r="L18" s="40">
        <v>0.44</v>
      </c>
    </row>
    <row r="19" spans="1:12" ht="14.25" x14ac:dyDescent="0.2">
      <c r="A19" s="11">
        <v>9</v>
      </c>
      <c r="B19" s="52" t="s">
        <v>131</v>
      </c>
      <c r="C19" s="14"/>
      <c r="D19" s="17" t="str">
        <f t="shared" si="0"/>
        <v/>
      </c>
      <c r="E19" s="52" t="s">
        <v>132</v>
      </c>
      <c r="F19" s="53" t="s">
        <v>133</v>
      </c>
      <c r="G19" s="8"/>
      <c r="H19" s="40">
        <v>2.68</v>
      </c>
      <c r="I19" s="40">
        <v>0</v>
      </c>
      <c r="J19" s="40">
        <v>2.68</v>
      </c>
      <c r="K19" s="40">
        <v>0</v>
      </c>
      <c r="L19" s="40">
        <v>0</v>
      </c>
    </row>
    <row r="20" spans="1:12" ht="25.5" x14ac:dyDescent="0.2">
      <c r="A20" s="11">
        <v>10</v>
      </c>
      <c r="B20" s="52" t="s">
        <v>134</v>
      </c>
      <c r="C20" s="14"/>
      <c r="D20" s="17" t="str">
        <f t="shared" si="0"/>
        <v/>
      </c>
      <c r="E20" s="52" t="s">
        <v>135</v>
      </c>
      <c r="F20" s="53" t="s">
        <v>136</v>
      </c>
      <c r="G20" s="8"/>
      <c r="H20" s="40">
        <v>2.54</v>
      </c>
      <c r="I20" s="40">
        <v>0</v>
      </c>
      <c r="J20" s="40">
        <v>2.1</v>
      </c>
      <c r="K20" s="40">
        <v>0</v>
      </c>
      <c r="L20" s="40">
        <v>0.44</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headerFooter>
    <oddFooter>&amp;C_x000D_&amp;1#&amp;"Calibri"&amp;10&amp;K000000 Universal Investment - RESTRICTED</oddFooter>
  </headerFooter>
  <legacyDrawing r:id="rId2"/>
</worksheet>
</file>

<file path=docMetadata/LabelInfo.xml><?xml version="1.0" encoding="utf-8"?>
<clbl:labelList xmlns:clbl="http://schemas.microsoft.com/office/2020/mipLabelMetadata">
  <clbl:label id="{88c51aa5-230e-489b-ab3d-f91b66ca8cfb}" enabled="1" method="Standard" siteId="{aba673d8-12f8-4315-90c1-848f09d747f1}"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BVI-Datenblatt</vt:lpstr>
      <vt:lpstr>BVI-Schuldnerliste</vt:lpstr>
      <vt:lpstr>'BVI-Datenblatt'!Druckbereich</vt:lpstr>
      <vt:lpstr>'BVI-Schuldnerliste'!Druckbereich</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2026-10-23T07:54:18Z</dcterms:modified>
</cp:coreProperties>
</file>