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mc:AlternateContent>
    <mc:Choice Requires="x15">
      <x15ac:absPath xmlns:x15ac="http://schemas.microsoft.com/office/spreadsheetml/2010/11/ac" url="\\PDFS\xentis\CS\Reporting\03_Doku\01_Final_Skripte\VAG_2022_Versicherungsaufsichtsgesetz_Reporting\01_Spezifikation_VAG 2022\"/>
    </mc:Choice>
  </mc:AlternateContent>
  <xr:revisionPtr revIDLastSave="0" documentId="13_ncr:1_{A06E252C-FA90-439C-8D90-398777F8F7C5}" xr6:coauthVersionLast="47" xr6:coauthVersionMax="47" xr10:uidLastSave="{00000000-0000-0000-0000-000000000000}"/>
  <bookViews>
    <workbookView xWindow="28680" yWindow="-120" windowWidth="29040" windowHeight="17790" xr2:uid="{00000000-000D-0000-FFFF-FFFF00000000}" activeTab="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<sst xmlns="http://schemas.openxmlformats.org/spreadsheetml/2006/main" count="193" uniqueCount="142">
  <si>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</si>
  <si>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</si>
  <si>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</si>
  <si>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</si>
  <si>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</si>
  <si>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</si>
  <si>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</si>
  <si>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</si>
  <si>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</si>
  <si>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</si>
  <si>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</si>
  <si>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</si>
  <si>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</si>
  <si>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</si>
  <si>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</si>
  <si>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</si>
  <si>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</si>
  <si>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</si>
  <si>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</si>
  <si>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</si>
  <si>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</si>
  <si>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</si>
  <si>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</si>
  <si>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</si>
  <si>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</si>
  <si>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</si>
  <si>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</si>
  <si>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</si>
  <si>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</si>
  <si>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</si>
  <si>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</si>
  <si>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</si>
  <si>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</si>
  <si>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</si>
  <si>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</si>
  <si>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</si>
  <si>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</si>
  <si>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</si>
  <si>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</si>
  <si>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</si>
  <si>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</si>
  <si>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</si>
  <si>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</si>
  <si>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</si>
  <si>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</si>
  <si>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</si>
  <si>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</si>
  <si>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</si>
  <si>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</si>
  <si>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</si>
  <si>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</si>
  <si>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</si>
  <si>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</si>
  <si>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</si>
  <si>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</si>
  <si>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</si>
  <si>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</si>
  <si>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</si>
  <si>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</si>
  <si>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</si>
  <si>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</si>
  <si>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</si>
  <si>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</si>
  <si>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</si>
  <si>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</si>
  <si>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</si>
  <si>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</si>
  <si>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</si>
  <si>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</si>
  <si>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</si>
  <si>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</si>
  <si>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</si>
  <si>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</si>
  <si>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</si>
  <si>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</si>
  <si>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</si>
  <si>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</si>
  <si>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</si>
  <si>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</si>
  <si>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</si>
  <si>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</si>
  <si>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</si>
  <si>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</si>
  <si>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</si>
  <si>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</si>
  <si>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</si>
  <si>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</si>
  <si>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</si>
  <si>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</si>
  <si>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</si>
  <si>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</si>
  <si>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</si>
  <si>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</si>
  <si>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</si>
  <si>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</si>
  <si>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</si>
  <si>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</si>
  <si>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</si>
  <si>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</si>
  <si>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</si>
  <si>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</si>
  <si>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
  </si>
  <si>
    <t>30.09.2025</t>
  </si>
  <si>
    <t>Berenberg Euro Bonds R A</t>
  </si>
  <si>
    <t>DE000A0MZ309</t>
  </si>
  <si>
    <t xml:space="preserve">Universal-Investment-Gesellschaft mbH </t>
  </si>
  <si>
    <t>Frankfurt am Main</t>
  </si>
  <si>
    <t>börsentäglich</t>
  </si>
  <si>
    <t>ohne Benchmark</t>
  </si>
  <si>
    <t>EUR</t>
  </si>
  <si>
    <t>Raiffeisen Bank International AG</t>
  </si>
  <si>
    <t>9ZHRYM6F437SQJ6OUG95</t>
  </si>
  <si>
    <t>208403</t>
  </si>
  <si>
    <t>Rue La Boétie SAS</t>
  </si>
  <si>
    <t>969500RVTZ7F39OODR41</t>
  </si>
  <si>
    <t>767041</t>
  </si>
  <si>
    <t>Intesa Sanpaolo S.p.A.</t>
  </si>
  <si>
    <t>2W8N8UU78PMDQKZENC08</t>
  </si>
  <si>
    <t>850605</t>
  </si>
  <si>
    <t>BPCE S.A.</t>
  </si>
  <si>
    <t>9695005MSX1OYEMGDF46</t>
  </si>
  <si>
    <t>459023</t>
  </si>
  <si>
    <t>Italien, Republik</t>
  </si>
  <si>
    <t>815600DE60799F5A9309</t>
  </si>
  <si>
    <t>465688</t>
  </si>
  <si>
    <t>Münchener Hypothekenbank eG</t>
  </si>
  <si>
    <t>529900GM944JT8YIRL63</t>
  </si>
  <si>
    <t>215000</t>
  </si>
  <si>
    <t>BayernLB Holding AG</t>
  </si>
  <si>
    <t>549300SFBH6HQ1OX6A97</t>
  </si>
  <si>
    <t>589705</t>
  </si>
  <si>
    <t>Oldenburgische Landesbank AG</t>
  </si>
  <si>
    <t>5299008I0TO44SUINZ71</t>
  </si>
  <si>
    <t>808600</t>
  </si>
  <si>
    <t>BNP Paribas S.A.</t>
  </si>
  <si>
    <t>R0MUWSFPU8MPRO8K5P83</t>
  </si>
  <si>
    <t>871001</t>
  </si>
  <si>
    <t>Magellan Capital Holdings PLC</t>
  </si>
  <si>
    <t>254900YN2K3DJ8B72Q22</t>
  </si>
  <si>
    <t>301793</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</si>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</sst>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00000"/>
  </numFmts>
  <fonts count="15" x14ac:knownFonts="1">
    <font>
      <sz val="8.0"/>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rgb="FFFFFF"/>
        <bgColor indexed="64"/>
      </patternFill>
    </fill>
    <fill>
      <patternFill patternType="solid">
        <fgColor theme="3" tint="0.79998168889431442"/>
        <bgColor indexed="64"/>
      </patternFill>
    </fill>
    <fill>
      <patternFill patternType="solid"/>
    </fill>
    <fill>
      <patternFill patternType="solid">
        <bgColor indexed="64"/>
      </patternFill>
    </fill>
    <fill>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border>
    <border>
      <left style="thin"/>
      <right style="thin"/>
    </border>
    <border>
      <left style="thin"/>
      <right style="thin"/>
      <top style="thin"/>
    </border>
    <border>
      <left style="thin"/>
      <right style="thin"/>
      <top style="thin"/>
      <bottom style="thin"/>
    </border>
    <border>
      <left style="thin">
        <color indexed="64"/>
      </left>
      <right style="thin"/>
      <top style="thin"/>
      <bottom style="thin"/>
    </border>
    <border>
      <left style="thin">
        <color indexed="64"/>
      </left>
      <right style="thin">
        <color indexed="64"/>
      </right>
      <top style="thin"/>
      <bottom style="thin"/>
    </border>
    <border>
      <left style="thin">
        <color indexed="64"/>
      </left>
      <right style="thin">
        <color indexed="64"/>
      </right>
      <top style="thin">
        <color indexed="64"/>
      </top>
      <bottom style="thin"/>
    </border>
  </borders>
  <cellStyleXfs count="3">
    <xf numFmtId="0" fontId="0" fillId="0" borderId="0"/>
    <xf numFmtId="0" fontId="1" fillId="0" borderId="0"/>
    <xf numFmtId="43" fontId="5" fillId="0" borderId="0" applyFont="0" applyFill="0" applyBorder="0" applyAlignment="0" applyProtection="0"/>
  </cellStyleXfs>
  <cellXfs count="57">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4"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1" fillId="0" borderId="1" xfId="0" applyFont="1" applyBorder="1" applyAlignment="1">
      <alignment wrapText="1"/>
    </xf>
    <xf numFmtId="0" fontId="1" fillId="0" borderId="0" xfId="0" applyFont="1" applyAlignment="1">
      <alignment horizontal="left" vertical="top" wrapText="1"/>
    </xf>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Font="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4"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49" fontId="1" fillId="0" borderId="1" xfId="0" applyNumberFormat="1" applyFont="1" applyBorder="1" applyAlignment="1">
      <alignment vertical="top"/>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ont="1" applyFill="1" applyBorder="1" applyAlignment="1">
      <alignment horizontal="right" vertical="top"/>
    </xf>
    <xf numFmtId="2" fontId="1" fillId="2" borderId="1" xfId="1" applyNumberFormat="1" applyFont="1" applyFill="1" applyBorder="1" applyAlignment="1">
      <alignment horizontal="right" vertical="top"/>
    </xf>
    <xf numFmtId="0" fontId="1" fillId="0" borderId="0" xfId="1" applyFont="1" applyAlignment="1">
      <alignment horizontal="left" vertical="top"/>
    </xf>
    <xf numFmtId="0" fontId="1" fillId="0" borderId="0" xfId="1" applyFont="1" applyAlignment="1">
      <alignment vertical="top" wrapText="1"/>
    </xf>
    <xf numFmtId="0" fontId="14" fillId="0" borderId="0" xfId="1" applyFont="1" applyAlignment="1">
      <alignment vertical="top"/>
    </xf>
    <xf numFmtId="2" fontId="1" fillId="0" borderId="0" xfId="1" applyNumberFormat="1" applyFont="1" applyAlignment="1">
      <alignment horizontal="right" vertical="top"/>
    </xf>
    <xf numFmtId="49" fontId="1" fillId="4" borderId="1" xfId="0" applyAlignment="true" applyFont="true" applyNumberFormat="true" quotePrefix="false" applyBorder="true" applyFill="true">
      <alignment horizontal="general" vertical="top" wrapText="true" indent="0" textRotation="0" shrinkToFit="false"/>
      <protection hidden="false" locked="true"/>
    </xf>
    <xf numFmtId="49" fontId="1" fillId="8" borderId="1" xfId="0" applyAlignment="true" applyFont="true" applyNumberFormat="true" quotePrefix="false" applyBorder="true" applyFill="true">
      <alignment horizontal="right" vertical="top" wrapText="false" indent="0" textRotation="0" shrinkToFit="false"/>
      <protection hidden="false" locked="true"/>
    </xf>
    <xf numFmtId="0" fontId="1" fillId="8" borderId="1" xfId="0" applyAlignment="true" applyFont="true" applyNumberFormat="true" quotePrefix="false" applyBorder="true" applyFill="true">
      <alignment horizontal="general" vertical="top" wrapText="true" indent="0" textRotation="0" shrinkToFit="false"/>
      <protection hidden="false" locked="true"/>
    </xf>
    <xf numFmtId="0" fontId="1" fillId="8" borderId="1" xfId="0" applyAlignment="true" applyFont="true" applyNumberFormat="true" quotePrefix="false" applyBorder="true" applyFill="true">
      <alignment horizontal="center" vertical="top" wrapText="false" indent="0" textRotation="0" shrinkToFit="false"/>
      <protection hidden="false" locked="true"/>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true"/>
  </sheetPr>
  <dimension ref="A1:N56"/>
  <sheetViews>
    <sheetView tabSelected="true" zoomScaleNormal="100" workbookViewId="0" showRowColHeaders="true">
      <selection activeCell="A1" sqref="A1"/>
    </sheetView>
  </sheetViews>
  <sheetFormatPr baseColWidth="10" defaultRowHeight="12.75" x14ac:dyDescent="0.2"/>
  <cols>
    <col min="1" max="1" customWidth="true" style="49" width="10.7109375"/>
    <col min="2" max="2" customWidth="true" style="50" width="65.7109375"/>
    <col min="3" max="3" customWidth="true" style="51" width="40.7109375"/>
    <col min="4" max="4" customWidth="true" style="52" width="25.7109375"/>
    <col min="5" max="5" customWidth="true" style="24" width="25.7109375"/>
    <col min="6" max="235" style="24" width="11.42578125"/>
    <col min="236" max="236" customWidth="true" style="24" width="5.140625"/>
    <col min="237" max="237" customWidth="true" style="24" width="34.0"/>
    <col min="238" max="238" customWidth="true" style="24" width="24.85546875"/>
    <col min="239" max="239" customWidth="true" style="24" width="22.5703125"/>
    <col min="240" max="240" customWidth="true" style="24" width="22.28515625"/>
    <col min="241" max="241" customWidth="true" style="24" width="20.140625"/>
    <col min="242" max="16384" style="24" width="11.42578125"/>
  </cols>
  <sheetData>
    <row r="1" spans="1:14" ht="25.5" x14ac:dyDescent="0.2">
      <c r="A1" s="20" t="s">
        <v>22</v>
      </c>
      <c r="B1" s="21" t="s">
        <v>23</v>
      </c>
      <c r="C1" s="22" t="s">
        <v>24</v>
      </c>
      <c r="D1" s="23" t="s">
        <v>25</v>
      </c>
      <c r="E1" s="22" t="s">
        <v>26</v>
      </c>
    </row>
    <row r="2" spans="1:14" ht="14.25" x14ac:dyDescent="0.2">
      <c r="A2" s="25">
        <v>0</v>
      </c>
      <c r="B2" s="26" t="s">
        <v>2</v>
      </c>
      <c r="C2" s="27" t="s">
        <v>102</v>
      </c>
      <c r="D2" s="28"/>
      <c r="E2" s="29"/>
    </row>
    <row r="3" spans="1:14" ht="14.25" x14ac:dyDescent="0.2">
      <c r="A3" s="25" t="s">
        <v>27</v>
      </c>
      <c r="B3" s="26" t="s">
        <v>65</v>
      </c>
      <c r="C3" s="53" t="s">
        <v>103</v>
      </c>
      <c r="D3" s="28"/>
      <c r="E3" s="29"/>
    </row>
    <row r="4" spans="1:14" ht="14.25" x14ac:dyDescent="0.2">
      <c r="A4" s="30">
        <v>1</v>
      </c>
      <c r="B4" s="31" t="s">
        <v>0</v>
      </c>
      <c r="C4" s="32"/>
      <c r="D4" s="28"/>
      <c r="E4" s="29"/>
    </row>
    <row r="5" spans="1:14" ht="14.25" x14ac:dyDescent="0.2">
      <c r="A5" s="33">
        <v>2</v>
      </c>
      <c r="B5" s="34" t="s">
        <v>1</v>
      </c>
      <c r="C5" s="35"/>
      <c r="D5" s="28"/>
      <c r="E5" s="29"/>
    </row>
    <row r="6" spans="1:14" ht="14.25" x14ac:dyDescent="0.2">
      <c r="A6" s="33">
        <v>3</v>
      </c>
      <c r="B6" s="36" t="s">
        <v>72</v>
      </c>
      <c r="C6" s="27" t="s">
        <v>104</v>
      </c>
      <c r="D6" s="28"/>
      <c r="E6" s="29"/>
      <c r="F6" s="37"/>
      <c r="G6" s="37"/>
      <c r="H6" s="37"/>
      <c r="I6" s="37"/>
      <c r="J6" s="37"/>
      <c r="K6" s="37"/>
      <c r="L6" s="37"/>
      <c r="M6" s="37"/>
      <c r="N6" s="37"/>
    </row>
    <row r="7" spans="1:14" ht="14.25" x14ac:dyDescent="0.2">
      <c r="A7" s="33">
        <v>4</v>
      </c>
      <c r="B7" s="34" t="s">
        <v>28</v>
      </c>
      <c r="C7" s="53" t="s">
        <v>105</v>
      </c>
      <c r="D7" s="28"/>
      <c r="E7" s="29"/>
    </row>
    <row r="8" spans="1:14" ht="14.25" x14ac:dyDescent="0.2">
      <c r="A8" s="33">
        <v>5</v>
      </c>
      <c r="B8" s="34" t="s">
        <v>29</v>
      </c>
      <c r="C8" s="53" t="s">
        <v>106</v>
      </c>
      <c r="D8" s="28"/>
      <c r="E8" s="29"/>
    </row>
    <row r="9" spans="1:14" ht="14.25" x14ac:dyDescent="0.2">
      <c r="A9" s="33">
        <v>6</v>
      </c>
      <c r="B9" s="34" t="s">
        <v>30</v>
      </c>
      <c r="C9" s="27" t="n">
        <v>1.0</v>
      </c>
      <c r="D9" s="28"/>
      <c r="E9" s="29"/>
    </row>
    <row r="10" spans="1:14" s="37" customFormat="1" ht="14.25" x14ac:dyDescent="0.2">
      <c r="A10" s="33">
        <v>7</v>
      </c>
      <c r="B10" s="34" t="s">
        <v>31</v>
      </c>
      <c r="C10" s="27" t="n">
        <v>1.0</v>
      </c>
      <c r="D10" s="28"/>
      <c r="E10" s="29"/>
      <c r="F10" s="24"/>
      <c r="G10" s="24"/>
    </row>
    <row r="11" spans="1:14" s="37" customFormat="1" ht="14.25" x14ac:dyDescent="0.2">
      <c r="A11" s="33">
        <v>8</v>
      </c>
      <c r="B11" s="34" t="s">
        <v>32</v>
      </c>
      <c r="C11" s="27" t="n">
        <v>0.0</v>
      </c>
      <c r="D11" s="28"/>
      <c r="E11" s="29"/>
      <c r="F11" s="24"/>
      <c r="G11" s="24"/>
      <c r="H11" s="24"/>
    </row>
    <row r="12" spans="1:14" s="37" customFormat="1" ht="14.25" x14ac:dyDescent="0.2">
      <c r="A12" s="33">
        <v>9</v>
      </c>
      <c r="B12" s="34" t="s">
        <v>4</v>
      </c>
      <c r="C12" s="53" t="s">
        <v>107</v>
      </c>
      <c r="D12" s="28"/>
      <c r="E12" s="29"/>
      <c r="F12" s="24"/>
      <c r="G12" s="24"/>
      <c r="H12" s="24"/>
    </row>
    <row r="13" spans="1:14" s="37" customFormat="1" ht="14.25" x14ac:dyDescent="0.2">
      <c r="A13" s="33">
        <v>10</v>
      </c>
      <c r="B13" s="34" t="s">
        <v>33</v>
      </c>
      <c r="C13" s="38"/>
      <c r="D13" s="39" t="n">
        <v>117.42</v>
      </c>
      <c r="E13" s="29"/>
      <c r="F13" s="24"/>
      <c r="G13" s="24"/>
      <c r="H13" s="24"/>
    </row>
    <row r="14" spans="1:14" s="37" customFormat="1" ht="14.25" x14ac:dyDescent="0.2">
      <c r="A14" s="33">
        <v>11</v>
      </c>
      <c r="B14" s="34" t="s">
        <v>5</v>
      </c>
      <c r="C14" s="53"/>
      <c r="D14" s="39"/>
      <c r="E14" s="29"/>
      <c r="F14" s="24"/>
      <c r="G14" s="24"/>
      <c r="H14" s="24"/>
    </row>
    <row r="15" spans="1:14" ht="14.25" x14ac:dyDescent="0.2">
      <c r="A15" s="33">
        <v>12</v>
      </c>
      <c r="B15" s="34" t="s">
        <v>34</v>
      </c>
      <c r="C15" s="53" t="s">
        <v>108</v>
      </c>
      <c r="D15" s="39" t="n">
        <v>100.0</v>
      </c>
      <c r="E15" s="29"/>
    </row>
    <row r="16" spans="1:14" ht="14.25" x14ac:dyDescent="0.2">
      <c r="A16" s="33">
        <v>13</v>
      </c>
      <c r="B16" s="34" t="s">
        <v>3</v>
      </c>
      <c r="C16" s="27" t="n">
        <v>15.0</v>
      </c>
      <c r="D16" s="28"/>
      <c r="E16" s="29"/>
    </row>
    <row r="17" spans="1:5" ht="14.25" x14ac:dyDescent="0.2">
      <c r="A17" s="33">
        <v>14</v>
      </c>
      <c r="B17" s="34" t="s">
        <v>35</v>
      </c>
      <c r="C17" s="40"/>
      <c r="D17" s="28"/>
      <c r="E17" s="29"/>
    </row>
    <row r="18" spans="1:5" ht="14.25" x14ac:dyDescent="0.2">
      <c r="A18" s="33">
        <v>15</v>
      </c>
      <c r="B18" s="34" t="s">
        <v>36</v>
      </c>
      <c r="C18" s="40"/>
      <c r="D18" s="28"/>
      <c r="E18" s="29"/>
    </row>
    <row r="19" spans="1:5" ht="14.25" x14ac:dyDescent="0.2">
      <c r="A19" s="33">
        <v>16</v>
      </c>
      <c r="B19" s="34" t="s">
        <v>37</v>
      </c>
      <c r="C19" s="27" t="n">
        <v>1.0</v>
      </c>
      <c r="D19" s="28"/>
      <c r="E19" s="29"/>
    </row>
    <row r="20" spans="1:5" ht="14.25" x14ac:dyDescent="0.2">
      <c r="A20" s="33">
        <v>17</v>
      </c>
      <c r="B20" s="34" t="s">
        <v>38</v>
      </c>
      <c r="C20" s="38"/>
      <c r="D20" s="41"/>
      <c r="E20" s="29"/>
    </row>
    <row r="21" spans="1:5" ht="14.25" x14ac:dyDescent="0.2">
      <c r="A21" s="33">
        <v>18</v>
      </c>
      <c r="B21" s="34" t="s">
        <v>39</v>
      </c>
      <c r="C21" s="38"/>
      <c r="D21" s="41"/>
      <c r="E21" s="29"/>
    </row>
    <row r="22" spans="1:5" ht="14.25" x14ac:dyDescent="0.2">
      <c r="A22" s="33">
        <v>19</v>
      </c>
      <c r="B22" s="36" t="s">
        <v>40</v>
      </c>
      <c r="C22" s="38"/>
      <c r="D22" s="28"/>
      <c r="E22" s="42" t="n">
        <v>71.02</v>
      </c>
    </row>
    <row r="23" spans="1:5" ht="14.25" x14ac:dyDescent="0.2">
      <c r="A23" s="43" t="s">
        <v>41</v>
      </c>
      <c r="B23" s="36" t="s">
        <v>42</v>
      </c>
      <c r="C23" s="54" t="s">
        <v>109</v>
      </c>
      <c r="D23" s="28"/>
      <c r="E23" s="28"/>
    </row>
    <row r="24" spans="1:5" ht="14.25" x14ac:dyDescent="0.2">
      <c r="A24" s="43" t="s">
        <v>43</v>
      </c>
      <c r="B24" s="36" t="s">
        <v>17</v>
      </c>
      <c r="C24" s="38"/>
      <c r="D24" s="42" t="n">
        <v>0.93</v>
      </c>
      <c r="E24" s="28"/>
    </row>
    <row r="25" spans="1:5" ht="25.5" x14ac:dyDescent="0.2">
      <c r="A25" s="33">
        <v>20</v>
      </c>
      <c r="B25" s="34" t="s">
        <v>44</v>
      </c>
      <c r="C25" s="38"/>
      <c r="D25" s="39" t="n">
        <v>13.0</v>
      </c>
      <c r="E25" s="9" t="str">
        <f>IF($C$4&gt;0,PRODUCT($C$4,$E$22,D25/100),"")</f>
        <v/>
      </c>
    </row>
    <row r="26" spans="1:5" ht="25.5" x14ac:dyDescent="0.2">
      <c r="A26" s="33">
        <v>21</v>
      </c>
      <c r="B26" s="34" t="s">
        <v>45</v>
      </c>
      <c r="C26" s="38"/>
      <c r="D26" s="39" t="n">
        <v>0.07</v>
      </c>
      <c r="E26" s="9" t="str">
        <f t="shared" ref="E26:E54" si="0">IF($C$4&gt;0,PRODUCT($C$4,$E$22,D26/100),"")</f>
        <v/>
      </c>
    </row>
    <row r="27" spans="1:5" ht="14.25" x14ac:dyDescent="0.2">
      <c r="A27" s="33">
        <v>22</v>
      </c>
      <c r="B27" s="34" t="s">
        <v>46</v>
      </c>
      <c r="C27" s="38"/>
      <c r="D27" s="39" t="n">
        <v>0.0</v>
      </c>
      <c r="E27" s="9" t="str">
        <f t="shared" si="0"/>
        <v/>
      </c>
    </row>
    <row r="28" spans="1:5" ht="14.25" x14ac:dyDescent="0.2">
      <c r="A28" s="33">
        <v>23</v>
      </c>
      <c r="B28" s="34" t="s">
        <v>6</v>
      </c>
      <c r="C28" s="38"/>
      <c r="D28" s="39" t="n">
        <v>0.0</v>
      </c>
      <c r="E28" s="9" t="str">
        <f t="shared" si="0"/>
        <v/>
      </c>
    </row>
    <row r="29" spans="1:5" ht="14.25" x14ac:dyDescent="0.2">
      <c r="A29" s="33">
        <v>24</v>
      </c>
      <c r="B29" s="34" t="s">
        <v>7</v>
      </c>
      <c r="C29" s="38"/>
      <c r="D29" s="39" t="n">
        <v>0.0</v>
      </c>
      <c r="E29" s="9" t="str">
        <f t="shared" si="0"/>
        <v/>
      </c>
    </row>
    <row r="30" spans="1:5" ht="14.25" x14ac:dyDescent="0.2">
      <c r="A30" s="33">
        <v>25</v>
      </c>
      <c r="B30" s="34" t="s">
        <v>47</v>
      </c>
      <c r="C30" s="38"/>
      <c r="D30" s="39" t="n">
        <v>0.0</v>
      </c>
      <c r="E30" s="9" t="str">
        <f t="shared" si="0"/>
        <v/>
      </c>
    </row>
    <row r="31" spans="1:5" ht="14.25" x14ac:dyDescent="0.2">
      <c r="A31" s="33">
        <v>26</v>
      </c>
      <c r="B31" s="34" t="s">
        <v>48</v>
      </c>
      <c r="C31" s="38"/>
      <c r="D31" s="39" t="n">
        <v>84.04</v>
      </c>
      <c r="E31" s="9" t="str">
        <f t="shared" si="0"/>
        <v/>
      </c>
    </row>
    <row r="32" spans="1:5" ht="14.25" x14ac:dyDescent="0.2">
      <c r="A32" s="33" t="s">
        <v>8</v>
      </c>
      <c r="B32" s="36" t="s">
        <v>76</v>
      </c>
      <c r="C32" s="38"/>
      <c r="D32" s="39" t="n">
        <v>0.0</v>
      </c>
      <c r="E32" s="9" t="str">
        <f t="shared" si="0"/>
        <v/>
      </c>
    </row>
    <row r="33" spans="1:5" ht="14.25" x14ac:dyDescent="0.2">
      <c r="A33" s="33" t="s">
        <v>9</v>
      </c>
      <c r="B33" s="36" t="s">
        <v>77</v>
      </c>
      <c r="C33" s="38"/>
      <c r="D33" s="39" t="n">
        <v>2.94</v>
      </c>
      <c r="E33" s="9" t="str">
        <f t="shared" si="0"/>
        <v/>
      </c>
    </row>
    <row r="34" spans="1:5" ht="25.5" x14ac:dyDescent="0.2">
      <c r="A34" s="33">
        <v>29</v>
      </c>
      <c r="B34" s="34" t="s">
        <v>49</v>
      </c>
      <c r="C34" s="38"/>
      <c r="D34" s="39" t="n">
        <v>0.0</v>
      </c>
      <c r="E34" s="9" t="str">
        <f t="shared" si="0"/>
        <v/>
      </c>
    </row>
    <row r="35" spans="1:5" ht="14.25" x14ac:dyDescent="0.2">
      <c r="A35" s="33">
        <v>30</v>
      </c>
      <c r="B35" s="34" t="s">
        <v>50</v>
      </c>
      <c r="C35" s="38"/>
      <c r="D35" s="39" t="n">
        <v>0.0</v>
      </c>
      <c r="E35" s="9" t="str">
        <f t="shared" si="0"/>
        <v/>
      </c>
    </row>
    <row r="36" spans="1:5" ht="14.25" x14ac:dyDescent="0.2">
      <c r="A36" s="33">
        <v>31</v>
      </c>
      <c r="B36" s="34" t="s">
        <v>51</v>
      </c>
      <c r="C36" s="38"/>
      <c r="D36" s="39" t="n">
        <v>1.3</v>
      </c>
      <c r="E36" s="9" t="str">
        <f t="shared" si="0"/>
        <v/>
      </c>
    </row>
    <row r="37" spans="1:5" ht="14.25" x14ac:dyDescent="0.2">
      <c r="A37" s="33" t="s">
        <v>10</v>
      </c>
      <c r="B37" s="36" t="s">
        <v>78</v>
      </c>
      <c r="C37" s="38"/>
      <c r="D37" s="39" t="n">
        <v>51.23</v>
      </c>
      <c r="E37" s="9" t="str">
        <f t="shared" si="0"/>
        <v/>
      </c>
    </row>
    <row r="38" spans="1:5" x14ac:dyDescent="0.2">
      <c r="A38" s="45" t="s">
        <v>95</v>
      </c>
      <c r="B38" s="46" t="s">
        <v>96</v>
      </c>
      <c r="C38" s="38"/>
      <c r="D38" s="39" t="n">
        <v>51.23</v>
      </c>
      <c r="E38" s="9" t="str">
        <f>IF($C$4&gt;0,PRODUCT($C$4,$E$22,D38/100),"")</f>
        <v/>
      </c>
    </row>
    <row r="39" spans="1:5" ht="14.25" x14ac:dyDescent="0.2">
      <c r="A39" s="11" t="s">
        <v>11</v>
      </c>
      <c r="B39" s="34" t="s">
        <v>79</v>
      </c>
      <c r="C39" s="38"/>
      <c r="D39" s="39" t="n">
        <v>24.55</v>
      </c>
      <c r="E39" s="9" t="str">
        <f t="shared" si="0"/>
        <v/>
      </c>
    </row>
    <row r="40" spans="1:5" x14ac:dyDescent="0.2">
      <c r="A40" s="45" t="s">
        <v>97</v>
      </c>
      <c r="B40" s="46" t="s">
        <v>96</v>
      </c>
      <c r="C40" s="38"/>
      <c r="D40" s="39" t="n">
        <v>24.53</v>
      </c>
      <c r="E40" s="9" t="str">
        <f t="shared" si="0"/>
        <v/>
      </c>
    </row>
    <row r="41" spans="1:5" ht="14.25" x14ac:dyDescent="0.2">
      <c r="A41" s="11" t="s">
        <v>12</v>
      </c>
      <c r="B41" s="34" t="s">
        <v>80</v>
      </c>
      <c r="C41" s="38"/>
      <c r="D41" s="39" t="n">
        <v>8.24</v>
      </c>
      <c r="E41" s="9" t="str">
        <f t="shared" si="0"/>
        <v/>
      </c>
    </row>
    <row r="42" spans="1:5" x14ac:dyDescent="0.2">
      <c r="A42" s="45" t="s">
        <v>98</v>
      </c>
      <c r="B42" s="46" t="s">
        <v>96</v>
      </c>
      <c r="C42" s="38"/>
      <c r="D42" s="39" t="n">
        <v>8.24</v>
      </c>
      <c r="E42" s="9" t="str">
        <f t="shared" si="0"/>
        <v/>
      </c>
    </row>
    <row r="43" spans="1:5" ht="14.25" x14ac:dyDescent="0.2">
      <c r="A43" s="11" t="s">
        <v>13</v>
      </c>
      <c r="B43" s="34" t="s">
        <v>81</v>
      </c>
      <c r="C43" s="38"/>
      <c r="D43" s="39" t="n">
        <v>0.0</v>
      </c>
      <c r="E43" s="9" t="str">
        <f t="shared" si="0"/>
        <v/>
      </c>
    </row>
    <row r="44" spans="1:5" x14ac:dyDescent="0.2">
      <c r="A44" s="45" t="s">
        <v>99</v>
      </c>
      <c r="B44" s="46" t="s">
        <v>96</v>
      </c>
      <c r="C44" s="38"/>
      <c r="D44" s="39" t="n">
        <v>0.0</v>
      </c>
      <c r="E44" s="9" t="str">
        <f t="shared" si="0"/>
        <v/>
      </c>
    </row>
    <row r="45" spans="1:5" ht="14.25" x14ac:dyDescent="0.2">
      <c r="A45" s="11" t="s">
        <v>14</v>
      </c>
      <c r="B45" s="34" t="s">
        <v>82</v>
      </c>
      <c r="C45" s="38"/>
      <c r="D45" s="39" t="n">
        <v>0.04</v>
      </c>
      <c r="E45" s="9" t="str">
        <f t="shared" si="0"/>
        <v/>
      </c>
    </row>
    <row r="46" spans="1:5" x14ac:dyDescent="0.2">
      <c r="A46" s="45" t="s">
        <v>100</v>
      </c>
      <c r="B46" s="46" t="s">
        <v>96</v>
      </c>
      <c r="C46" s="38"/>
      <c r="D46" s="39" t="n">
        <v>0.04</v>
      </c>
      <c r="E46" s="9" t="str">
        <f t="shared" si="0"/>
        <v/>
      </c>
    </row>
    <row r="47" spans="1:5" ht="14.25" x14ac:dyDescent="0.2">
      <c r="A47" s="33" t="s">
        <v>15</v>
      </c>
      <c r="B47" s="36" t="s">
        <v>83</v>
      </c>
      <c r="C47" s="38"/>
      <c r="D47" s="39" t="n">
        <v>14.11</v>
      </c>
      <c r="E47" s="9" t="str">
        <f t="shared" si="0"/>
        <v/>
      </c>
    </row>
    <row r="48" spans="1:5" ht="14.25" x14ac:dyDescent="0.2">
      <c r="A48" s="33">
        <v>38</v>
      </c>
      <c r="B48" s="34" t="s">
        <v>52</v>
      </c>
      <c r="C48" s="38"/>
      <c r="D48" s="39" t="n">
        <v>0.0</v>
      </c>
      <c r="E48" s="9" t="str">
        <f t="shared" si="0"/>
        <v/>
      </c>
    </row>
    <row r="49" spans="1:5" ht="14.25" x14ac:dyDescent="0.2">
      <c r="A49" s="33" t="s">
        <v>53</v>
      </c>
      <c r="B49" s="36" t="s">
        <v>84</v>
      </c>
      <c r="C49" s="38"/>
      <c r="D49" s="39" t="n">
        <v>0.0</v>
      </c>
      <c r="E49" s="9" t="str">
        <f t="shared" si="0"/>
        <v/>
      </c>
    </row>
    <row r="50" spans="1:5" ht="25.5" x14ac:dyDescent="0.2">
      <c r="A50" s="33">
        <v>40</v>
      </c>
      <c r="B50" s="34" t="s">
        <v>54</v>
      </c>
      <c r="C50" s="38"/>
      <c r="D50" s="39" t="n">
        <v>0.04</v>
      </c>
      <c r="E50" s="9" t="str">
        <f t="shared" si="0"/>
        <v/>
      </c>
    </row>
    <row r="51" spans="1:5" ht="14.25" x14ac:dyDescent="0.2">
      <c r="A51" s="33" t="s">
        <v>55</v>
      </c>
      <c r="B51" s="36" t="s">
        <v>85</v>
      </c>
      <c r="C51" s="38"/>
      <c r="D51" s="39" t="n">
        <v>0.0</v>
      </c>
      <c r="E51" s="9" t="str">
        <f t="shared" si="0"/>
        <v/>
      </c>
    </row>
    <row r="52" spans="1:5" ht="14.25" x14ac:dyDescent="0.2">
      <c r="A52" s="33" t="s">
        <v>56</v>
      </c>
      <c r="B52" s="36" t="s">
        <v>86</v>
      </c>
      <c r="C52" s="38"/>
      <c r="D52" s="39" t="n">
        <v>0.0</v>
      </c>
      <c r="E52" s="9" t="str">
        <f t="shared" si="0"/>
        <v/>
      </c>
    </row>
    <row r="53" spans="1:5" ht="14.25" x14ac:dyDescent="0.2">
      <c r="A53" s="33" t="s">
        <v>57</v>
      </c>
      <c r="B53" s="36" t="s">
        <v>87</v>
      </c>
      <c r="C53" s="38"/>
      <c r="D53" s="39" t="n">
        <v>0.01</v>
      </c>
      <c r="E53" s="9" t="str">
        <f t="shared" si="0"/>
        <v/>
      </c>
    </row>
    <row r="54" spans="1:5" ht="14.25" x14ac:dyDescent="0.2">
      <c r="A54" s="33">
        <v>44</v>
      </c>
      <c r="B54" s="34" t="s">
        <v>58</v>
      </c>
      <c r="C54" s="38"/>
      <c r="D54" s="39" t="n">
        <v>1.55</v>
      </c>
      <c r="E54" s="9" t="str">
        <f t="shared" si="0"/>
        <v/>
      </c>
    </row>
    <row r="55" spans="1:5" ht="14.25" x14ac:dyDescent="0.2">
      <c r="A55" s="43" t="s">
        <v>59</v>
      </c>
      <c r="B55" s="36" t="s">
        <v>16</v>
      </c>
      <c r="C55" s="38"/>
      <c r="D55" s="47" t="n">
        <f>SUM(D25:D31,D34:D36,D48,D50,D54)</f>
        <v>100.00000000000001</v>
      </c>
      <c r="E55" s="9"/>
    </row>
    <row r="56" spans="1:5" ht="25.5" x14ac:dyDescent="0.2">
      <c r="A56" s="43" t="s">
        <v>94</v>
      </c>
      <c r="B56" s="36" t="s">
        <v>88</v>
      </c>
      <c r="C56" s="38"/>
      <c r="D56" s="48" t="n">
        <f>IF(D13&gt;0,D13-100,"")</f>
        <v>17.42</v>
      </c>
      <c r="E56" s="29"/>
    </row>
  </sheetData>
  <phoneticPr fontId="0" type="noConversion"/>
  <printOptions headings="1" gridLines="false"/>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true"/>
    <pageSetUpPr fitToPage="1"/>
  </sheetPr>
  <dimension ref="A1:L24"/>
  <sheetViews>
    <sheetView zoomScale="85" zoomScaleNormal="85" workbookViewId="0" showRowColHeaders="true" tabSelected="false">
      <selection activeCell="A1" sqref="A1"/>
    </sheetView>
  </sheetViews>
  <sheetFormatPr baseColWidth="10" defaultRowHeight="12.75" x14ac:dyDescent="0.2"/>
  <cols>
    <col min="1" max="1" customWidth="true" style="5" width="10.7109375"/>
    <col min="2" max="2" customWidth="true" style="5" width="53.85546875"/>
    <col min="3" max="3" customWidth="true" style="5" width="22.7109375"/>
    <col min="4" max="4" customWidth="true" style="5" width="21.0"/>
    <col min="5" max="5" customWidth="true" style="5" width="28.7109375"/>
    <col min="6" max="6" customWidth="true" style="5" width="18.7109375"/>
    <col min="7" max="7" customWidth="true" style="5" width="22.7109375"/>
    <col min="8" max="8" customWidth="true" style="5" width="30.7109375"/>
    <col min="9" max="9" customWidth="true" style="5" width="75.7109375"/>
    <col min="10" max="10" customWidth="true" style="5" width="45.7109375"/>
    <col min="11" max="11" customWidth="true" style="5" width="30.7109375"/>
    <col min="12" max="12" customWidth="true" style="5" width="65.7109375"/>
    <col min="13" max="16384" style="5" width="11.42578125"/>
  </cols>
  <sheetData>
    <row r="1" spans="1:12" ht="190.5" customHeight="1" x14ac:dyDescent="0.2">
      <c r="A1" s="1" t="s">
        <v>22</v>
      </c>
      <c r="B1" s="2" t="s">
        <v>60</v>
      </c>
      <c r="C1" s="3" t="s">
        <v>24</v>
      </c>
      <c r="D1" s="3" t="s">
        <v>61</v>
      </c>
      <c r="E1" s="3" t="s">
        <v>62</v>
      </c>
      <c r="F1" s="3" t="s">
        <v>63</v>
      </c>
      <c r="G1" s="3" t="s">
        <v>64</v>
      </c>
      <c r="H1" s="4" t="s">
        <v>89</v>
      </c>
      <c r="I1" s="4" t="s">
        <v>90</v>
      </c>
      <c r="J1" s="4" t="s">
        <v>91</v>
      </c>
      <c r="K1" s="4" t="s">
        <v>92</v>
      </c>
      <c r="L1" s="4" t="s">
        <v>93</v>
      </c>
    </row>
    <row r="2" spans="1:12" ht="14.25" x14ac:dyDescent="0.2">
      <c r="A2" s="6" t="s">
        <v>18</v>
      </c>
      <c r="B2" s="7" t="s">
        <v>2</v>
      </c>
      <c r="C2" s="8" t="str">
        <f>'BVI-Datenblatt'!C2</f>
        <v>30.09.2025</v>
      </c>
      <c r="D2" s="9"/>
      <c r="E2" s="9"/>
      <c r="F2" s="9"/>
      <c r="G2" s="9"/>
      <c r="H2" s="9"/>
      <c r="I2" s="9"/>
      <c r="J2" s="9"/>
      <c r="K2" s="9"/>
      <c r="L2" s="9"/>
    </row>
    <row r="3" spans="1:12" ht="14.25" x14ac:dyDescent="0.2">
      <c r="A3" s="6" t="s">
        <v>19</v>
      </c>
      <c r="B3" s="7" t="s">
        <v>65</v>
      </c>
      <c r="C3" s="55" t="str">
        <f>'BVI-Datenblatt'!C3</f>
        <v>Berenberg Euro Bonds R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DE000A0MZ309</v>
      </c>
      <c r="D6" s="9"/>
      <c r="E6" s="9"/>
      <c r="F6" s="9"/>
      <c r="G6" s="9"/>
      <c r="H6" s="9"/>
      <c r="I6" s="9"/>
      <c r="J6" s="9"/>
      <c r="K6" s="9"/>
      <c r="L6" s="9"/>
    </row>
    <row r="7" spans="1:12" ht="14.25" x14ac:dyDescent="0.2">
      <c r="A7" s="11" t="s">
        <v>67</v>
      </c>
      <c r="B7" s="12" t="s">
        <v>28</v>
      </c>
      <c r="C7" s="55" t="str">
        <f>'BVI-Datenblatt'!C7</f>
        <v>Universal-Investment-Gesellschaft mbH </v>
      </c>
      <c r="D7" s="9"/>
      <c r="E7" s="9"/>
      <c r="F7" s="9"/>
      <c r="G7" s="9"/>
      <c r="H7" s="9"/>
      <c r="I7" s="9"/>
      <c r="J7" s="9"/>
      <c r="K7" s="9"/>
      <c r="L7" s="9"/>
    </row>
    <row r="8" spans="1:12" ht="14.25" x14ac:dyDescent="0.2">
      <c r="A8" s="11" t="s">
        <v>68</v>
      </c>
      <c r="B8" s="12" t="s">
        <v>29</v>
      </c>
      <c r="C8" s="55" t="str">
        <f>'BVI-Datenblatt'!C8</f>
        <v>Frankfurt am Main</v>
      </c>
      <c r="D8" s="9"/>
      <c r="E8" s="9"/>
      <c r="F8" s="9"/>
      <c r="G8" s="9"/>
      <c r="H8" s="9"/>
      <c r="I8" s="9"/>
      <c r="J8" s="9"/>
      <c r="K8" s="9"/>
      <c r="L8" s="9"/>
    </row>
    <row r="9" spans="1:12" ht="14.25" x14ac:dyDescent="0.2">
      <c r="A9" s="11" t="s">
        <v>69</v>
      </c>
      <c r="B9" s="12" t="s">
        <v>40</v>
      </c>
      <c r="C9" s="14"/>
      <c r="D9" s="15" t="n">
        <f>'BVI-Datenblatt'!E22</f>
        <v>71.02</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5" t="s">
        <v>110</v>
      </c>
      <c r="C11" s="14"/>
      <c r="D11" s="17" t="str">
        <f>IF($C$4&gt;0,PRODUCT($C$4,$C$5,H11/100),"")</f>
        <v/>
      </c>
      <c r="E11" s="55" t="s">
        <v>111</v>
      </c>
      <c r="F11" s="56" t="s">
        <v>112</v>
      </c>
      <c r="G11" s="8"/>
      <c r="H11" s="42" t="n">
        <v>4.21</v>
      </c>
      <c r="I11" s="42" t="n">
        <v>0.0</v>
      </c>
      <c r="J11" s="42" t="n">
        <v>0.0</v>
      </c>
      <c r="K11" s="42" t="n">
        <v>1.44</v>
      </c>
      <c r="L11" s="42" t="n">
        <v>2.77</v>
      </c>
    </row>
    <row r="12" spans="1:12" ht="14.25" x14ac:dyDescent="0.2">
      <c r="A12" s="11">
        <v>2</v>
      </c>
      <c r="B12" s="55" t="s">
        <v>113</v>
      </c>
      <c r="C12" s="14"/>
      <c r="D12" s="17" t="str">
        <f t="shared" ref="D12:D20" si="0">IF($C$4&gt;0,PRODUCT($C$4,$C$5,H12/100),"")</f>
        <v/>
      </c>
      <c r="E12" s="55" t="s">
        <v>114</v>
      </c>
      <c r="F12" s="56" t="s">
        <v>115</v>
      </c>
      <c r="G12" s="8"/>
      <c r="H12" s="42" t="n">
        <v>4.12</v>
      </c>
      <c r="I12" s="42" t="n">
        <v>0.0</v>
      </c>
      <c r="J12" s="42" t="n">
        <v>0.0</v>
      </c>
      <c r="K12" s="42" t="n">
        <v>0.0</v>
      </c>
      <c r="L12" s="42" t="n">
        <v>4.12</v>
      </c>
    </row>
    <row r="13" spans="1:12" ht="14.25" x14ac:dyDescent="0.2">
      <c r="A13" s="11">
        <v>3</v>
      </c>
      <c r="B13" s="55" t="s">
        <v>116</v>
      </c>
      <c r="C13" s="14"/>
      <c r="D13" s="17" t="str">
        <f t="shared" si="0"/>
        <v/>
      </c>
      <c r="E13" s="55" t="s">
        <v>117</v>
      </c>
      <c r="F13" s="56" t="s">
        <v>118</v>
      </c>
      <c r="G13" s="8"/>
      <c r="H13" s="42" t="n">
        <v>2.84</v>
      </c>
      <c r="I13" s="42" t="n">
        <v>0.0</v>
      </c>
      <c r="J13" s="42" t="n">
        <v>0.0</v>
      </c>
      <c r="K13" s="42" t="n">
        <v>0.0</v>
      </c>
      <c r="L13" s="42" t="n">
        <v>2.84</v>
      </c>
    </row>
    <row r="14" spans="1:12" ht="14.25" x14ac:dyDescent="0.2">
      <c r="A14" s="11">
        <v>4</v>
      </c>
      <c r="B14" s="55" t="s">
        <v>119</v>
      </c>
      <c r="C14" s="14"/>
      <c r="D14" s="17" t="str">
        <f t="shared" si="0"/>
        <v/>
      </c>
      <c r="E14" s="55" t="s">
        <v>120</v>
      </c>
      <c r="F14" s="56" t="s">
        <v>121</v>
      </c>
      <c r="G14" s="8"/>
      <c r="H14" s="42" t="n">
        <v>2.78</v>
      </c>
      <c r="I14" s="42" t="n">
        <v>0.0</v>
      </c>
      <c r="J14" s="42" t="n">
        <v>0.0</v>
      </c>
      <c r="K14" s="42" t="n">
        <v>0.0</v>
      </c>
      <c r="L14" s="42" t="n">
        <v>2.78</v>
      </c>
    </row>
    <row r="15" spans="1:12" ht="14.25" x14ac:dyDescent="0.2">
      <c r="A15" s="11">
        <v>5</v>
      </c>
      <c r="B15" s="55" t="s">
        <v>122</v>
      </c>
      <c r="C15" s="14"/>
      <c r="D15" s="17" t="str">
        <f t="shared" si="0"/>
        <v/>
      </c>
      <c r="E15" s="55" t="s">
        <v>123</v>
      </c>
      <c r="F15" s="56" t="s">
        <v>124</v>
      </c>
      <c r="G15" s="8"/>
      <c r="H15" s="42" t="n">
        <v>2.19</v>
      </c>
      <c r="I15" s="42" t="n">
        <v>2.19</v>
      </c>
      <c r="J15" s="42" t="n">
        <v>0.0</v>
      </c>
      <c r="K15" s="42" t="n">
        <v>0.0</v>
      </c>
      <c r="L15" s="42" t="n">
        <v>0.0</v>
      </c>
    </row>
    <row r="16" spans="1:12" ht="14.25" x14ac:dyDescent="0.2">
      <c r="A16" s="11">
        <v>6</v>
      </c>
      <c r="B16" s="55" t="s">
        <v>125</v>
      </c>
      <c r="C16" s="14"/>
      <c r="D16" s="17" t="str">
        <f t="shared" si="0"/>
        <v/>
      </c>
      <c r="E16" s="55" t="s">
        <v>126</v>
      </c>
      <c r="F16" s="56" t="s">
        <v>127</v>
      </c>
      <c r="G16" s="8"/>
      <c r="H16" s="42" t="n">
        <v>2.18</v>
      </c>
      <c r="I16" s="42" t="n">
        <v>0.0</v>
      </c>
      <c r="J16" s="42" t="n">
        <v>0.0</v>
      </c>
      <c r="K16" s="42" t="n">
        <v>0.0</v>
      </c>
      <c r="L16" s="42" t="n">
        <v>2.18</v>
      </c>
    </row>
    <row r="17" spans="1:12" ht="14.25" x14ac:dyDescent="0.2">
      <c r="A17" s="11">
        <v>7</v>
      </c>
      <c r="B17" s="55" t="s">
        <v>128</v>
      </c>
      <c r="C17" s="14"/>
      <c r="D17" s="17" t="str">
        <f t="shared" si="0"/>
        <v/>
      </c>
      <c r="E17" s="55" t="s">
        <v>129</v>
      </c>
      <c r="F17" s="56" t="s">
        <v>130</v>
      </c>
      <c r="G17" s="8"/>
      <c r="H17" s="42" t="n">
        <v>2.15</v>
      </c>
      <c r="I17" s="42" t="n">
        <v>0.0</v>
      </c>
      <c r="J17" s="42" t="n">
        <v>0.79</v>
      </c>
      <c r="K17" s="42" t="n">
        <v>0.0</v>
      </c>
      <c r="L17" s="42" t="n">
        <v>1.36</v>
      </c>
    </row>
    <row r="18" spans="1:12" ht="14.25" x14ac:dyDescent="0.2">
      <c r="A18" s="11">
        <v>8</v>
      </c>
      <c r="B18" s="55" t="s">
        <v>131</v>
      </c>
      <c r="C18" s="14"/>
      <c r="D18" s="17" t="str">
        <f t="shared" si="0"/>
        <v/>
      </c>
      <c r="E18" s="55" t="s">
        <v>132</v>
      </c>
      <c r="F18" s="56" t="s">
        <v>133</v>
      </c>
      <c r="G18" s="8"/>
      <c r="H18" s="42" t="n">
        <v>2.01</v>
      </c>
      <c r="I18" s="42" t="n">
        <v>0.0</v>
      </c>
      <c r="J18" s="42" t="n">
        <v>0.64</v>
      </c>
      <c r="K18" s="42" t="n">
        <v>0.0</v>
      </c>
      <c r="L18" s="42" t="n">
        <v>1.37</v>
      </c>
    </row>
    <row r="19" spans="1:12" ht="14.25" x14ac:dyDescent="0.2">
      <c r="A19" s="11">
        <v>9</v>
      </c>
      <c r="B19" s="55" t="s">
        <v>134</v>
      </c>
      <c r="C19" s="14"/>
      <c r="D19" s="17" t="str">
        <f t="shared" si="0"/>
        <v/>
      </c>
      <c r="E19" s="55" t="s">
        <v>135</v>
      </c>
      <c r="F19" s="56" t="s">
        <v>136</v>
      </c>
      <c r="G19" s="8"/>
      <c r="H19" s="42" t="n">
        <v>1.7</v>
      </c>
      <c r="I19" s="42" t="n">
        <v>0.0</v>
      </c>
      <c r="J19" s="42" t="n">
        <v>0.0</v>
      </c>
      <c r="K19" s="42" t="n">
        <v>1.7</v>
      </c>
      <c r="L19" s="42" t="n">
        <v>0.0</v>
      </c>
    </row>
    <row r="20" spans="1:12" ht="14.25" x14ac:dyDescent="0.2">
      <c r="A20" s="11">
        <v>10</v>
      </c>
      <c r="B20" s="55" t="s">
        <v>137</v>
      </c>
      <c r="C20" s="14"/>
      <c r="D20" s="17" t="str">
        <f t="shared" si="0"/>
        <v/>
      </c>
      <c r="E20" s="55" t="s">
        <v>138</v>
      </c>
      <c r="F20" s="56" t="s">
        <v>139</v>
      </c>
      <c r="G20" s="8"/>
      <c r="H20" s="42" t="n">
        <v>1.66</v>
      </c>
      <c r="I20" s="42" t="n">
        <v>0.0</v>
      </c>
      <c r="J20" s="42" t="n">
        <v>0.0</v>
      </c>
      <c r="K20" s="42" t="n">
        <v>0.0</v>
      </c>
      <c r="L20" s="42" t="n">
        <v>1.66</v>
      </c>
    </row>
    <row r="21"/>
    <row r="22" spans="1:12" ht="38.25" customHeight="1" x14ac:dyDescent="0.2">
      <c r="A22" s="19" t="s">
        <v>140</v>
      </c>
      <c r="B22" s="19"/>
      <c r="C22" s="19"/>
      <c r="D22" s="19"/>
      <c r="E22" s="19"/>
      <c r="F22" s="19"/>
      <c r="G22" s="19"/>
      <c r="H22" s="19"/>
      <c r="I22" s="19"/>
      <c r="J22" s="19"/>
      <c r="K22" s="19"/>
      <c r="L22" s="19"/>
    </row>
    <row r="23" spans="1:12" ht="36.75" customHeight="1" x14ac:dyDescent="0.2">
      <c r="A23" s="19" t="s">
        <v>141</v>
      </c>
      <c r="B23" s="19"/>
      <c r="C23" s="19"/>
      <c r="D23" s="19"/>
      <c r="E23" s="19"/>
      <c r="F23" s="19"/>
      <c r="G23" s="19"/>
      <c r="H23" s="19"/>
      <c r="I23" s="19"/>
      <c r="J23" s="19"/>
      <c r="K23" s="19"/>
      <c r="L23" s="19"/>
    </row>
    <row r="24" spans="1:12" x14ac:dyDescent="0.2">
      <c r="A24" s="19" t="s">
        <v>75</v>
      </c>
      <c r="B24" s="19"/>
      <c r="C24" s="19"/>
      <c r="D24" s="19"/>
      <c r="E24" s="19"/>
      <c r="F24" s="19"/>
      <c r="G24" s="19"/>
      <c r="H24" s="19"/>
      <c r="I24" s="19"/>
      <c r="J24" s="19"/>
      <c r="K24" s="19"/>
      <c r="L24" s="19"/>
    </row>
  </sheetData>
  <mergeCells count="3">
    <mergeCell ref="A22:L22"/>
    <mergeCell ref="A23:L23"/>
    <mergeCell ref="A24:L24"/>
  </mergeCells>
  <phoneticPr fontId="0" type="noConversion"/>
  <printOptions gridLines="false"/>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2002-12-03T18:20:38Z</dcterms:created>
  <dc:creator>Vorschlag</dc:creator>
  <cp:lastModifiedBy>Widmer Peter</cp:lastModifiedBy>
  <cp:lastPrinted>2021-11-30T14:58:50Z</cp:lastPrinted>
  <dcterms:modified xsi:type="dcterms:W3CDTF">2024-04-03T13:57:36Z</dcterms:modified>
</cp:coreProperties>
</file>