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<sst xmlns="http://schemas.openxmlformats.org/spreadsheetml/2006/main" count="193" uniqueCount="142">
  <si>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</si>
  <si>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</si>
  <si>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</si>
  <si>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</si>
  <si>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</si>
  <si>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</si>
  <si>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</si>
  <si>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</si>
  <si>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</si>
  <si>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</si>
  <si>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</si>
  <si>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</si>
  <si>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</si>
  <si>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</si>
  <si>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</si>
  <si>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</si>
  <si>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</si>
  <si>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</si>
  <si>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</si>
  <si>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</si>
  <si>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</si>
  <si>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</si>
  <si>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</si>
  <si>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</si>
  <si>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</si>
  <si>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</si>
  <si>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</si>
  <si>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</si>
  <si>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</si>
  <si>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</si>
  <si>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</si>
  <si>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</si>
  <si>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</si>
  <si>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</si>
  <si>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</si>
  <si>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</si>
  <si>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</si>
  <si>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</si>
  <si>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</si>
  <si>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</si>
  <si>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</si>
  <si>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</si>
  <si>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</si>
  <si>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</si>
  <si>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</si>
  <si>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</si>
  <si>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</si>
  <si>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</si>
  <si>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</si>
  <si>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</si>
  <si>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</si>
  <si>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</si>
  <si>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</si>
  <si>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</si>
  <si>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</si>
  <si>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</si>
  <si>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</si>
  <si>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</si>
  <si>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</si>
  <si>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</si>
  <si>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</si>
  <si>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</si>
  <si>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</si>
  <si>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</si>
  <si>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</si>
  <si>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</si>
  <si>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</si>
  <si>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</si>
  <si>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</si>
  <si>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</si>
  <si>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</si>
  <si>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</si>
  <si>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</si>
  <si>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</si>
  <si>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</si>
  <si>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</si>
  <si>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</si>
  <si>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</si>
  <si>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</si>
  <si>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</si>
  <si>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</si>
  <si>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</si>
  <si>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</si>
  <si>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</si>
  <si>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</si>
  <si>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</si>
  <si>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</si>
  <si>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</si>
  <si>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</si>
  <si>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</si>
  <si>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</si>
  <si>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</si>
  <si>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</si>
  <si>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</si>
  <si>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</si>
  <si>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</si>
  <si>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</si>
  <si>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</si>
  <si>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</si>
  <si>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</si>
  <si>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</si>
  <si>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</si>
  <si>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30.12.2025</t>
  </si>
  <si>
    <t>Berenberg Euro Bonds R D</t>
  </si>
  <si>
    <t>DE000A0RB9M9</t>
  </si>
  <si>
    <t xml:space="preserve">Universal-Investment-Gesellschaft mbH </t>
  </si>
  <si>
    <t>Frankfurt am Main</t>
  </si>
  <si>
    <t>börsentäglich</t>
  </si>
  <si>
    <t>ohne Benchmark</t>
  </si>
  <si>
    <t>EUR</t>
  </si>
  <si>
    <t>Raiffeisen Bank International AG</t>
  </si>
  <si>
    <t>9ZHRYM6F437SQJ6OUG95</t>
  </si>
  <si>
    <t>208403</t>
  </si>
  <si>
    <t>Rue La Boétie SAS</t>
  </si>
  <si>
    <t>969500RVTZ7F39OODR41</t>
  </si>
  <si>
    <t>767041</t>
  </si>
  <si>
    <t>BPCE S.A.</t>
  </si>
  <si>
    <t>9695005MSX1OYEMGDF46</t>
  </si>
  <si>
    <t>459023</t>
  </si>
  <si>
    <t>Italien, Republik</t>
  </si>
  <si>
    <t>815600DE60799F5A9309</t>
  </si>
  <si>
    <t>465688</t>
  </si>
  <si>
    <t>BayernLB Holding AG</t>
  </si>
  <si>
    <t>549300SFBH6HQ1OX6A97</t>
  </si>
  <si>
    <t>589705</t>
  </si>
  <si>
    <t>Münchener Hypothekenbank eG</t>
  </si>
  <si>
    <t>529900GM944JT8YIRL63</t>
  </si>
  <si>
    <t>215000</t>
  </si>
  <si>
    <t>Oldenburgische Landesbank AG</t>
  </si>
  <si>
    <t>5299008I0TO44SUINZ71</t>
  </si>
  <si>
    <t>808600</t>
  </si>
  <si>
    <t>Spanien, Königreich</t>
  </si>
  <si>
    <t>9598007A56S18711AH60</t>
  </si>
  <si>
    <t>458634</t>
  </si>
  <si>
    <t>Caixabank S.A.</t>
  </si>
  <si>
    <t>7CUNS533WID6K7DGFI87</t>
  </si>
  <si>
    <t>271972</t>
  </si>
  <si>
    <t>UBS Group AG</t>
  </si>
  <si>
    <t>549300SZJ9VS8SGXAN81</t>
  </si>
  <si>
    <t>743877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</si>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</sst>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133.36</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51.0</v>
      </c>
    </row>
    <row r="23" spans="1:5" ht="14.25" x14ac:dyDescent="0.2">
      <c r="A23" s="43" t="s">
        <v>41</v>
      </c>
      <c r="B23" s="36" t="s">
        <v>42</v>
      </c>
      <c r="C23" s="54" t="s">
        <v>109</v>
      </c>
      <c r="D23" s="28"/>
      <c r="E23" s="28"/>
    </row>
    <row r="24" spans="1:5" ht="14.25" x14ac:dyDescent="0.2">
      <c r="A24" s="43" t="s">
        <v>43</v>
      </c>
      <c r="B24" s="36" t="s">
        <v>17</v>
      </c>
      <c r="C24" s="38"/>
      <c r="D24" s="42" t="n">
        <v>0.24</v>
      </c>
      <c r="E24" s="28"/>
    </row>
    <row r="25" spans="1:5" ht="25.5" x14ac:dyDescent="0.2">
      <c r="A25" s="33">
        <v>20</v>
      </c>
      <c r="B25" s="34" t="s">
        <v>44</v>
      </c>
      <c r="C25" s="38"/>
      <c r="D25" s="39" t="n">
        <v>13.96</v>
      </c>
      <c r="E25" s="9" t="str">
        <f>IF($C$4&gt;0,PRODUCT($C$4,$E$22,D25/100),"")</f>
        <v/>
      </c>
    </row>
    <row r="26" spans="1:5" ht="25.5" x14ac:dyDescent="0.2">
      <c r="A26" s="33">
        <v>21</v>
      </c>
      <c r="B26" s="34" t="s">
        <v>45</v>
      </c>
      <c r="C26" s="38"/>
      <c r="D26" s="39" t="n">
        <v>0.03</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83.79</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3.0</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0.59</v>
      </c>
      <c r="E36" s="9" t="str">
        <f t="shared" si="0"/>
        <v/>
      </c>
    </row>
    <row r="37" spans="1:5" ht="14.25" x14ac:dyDescent="0.2">
      <c r="A37" s="33" t="s">
        <v>10</v>
      </c>
      <c r="B37" s="36" t="s">
        <v>78</v>
      </c>
      <c r="C37" s="38"/>
      <c r="D37" s="39" t="n">
        <v>51.11</v>
      </c>
      <c r="E37" s="9" t="str">
        <f t="shared" si="0"/>
        <v/>
      </c>
    </row>
    <row r="38" spans="1:5" x14ac:dyDescent="0.2">
      <c r="A38" s="45" t="s">
        <v>95</v>
      </c>
      <c r="B38" s="46" t="s">
        <v>96</v>
      </c>
      <c r="C38" s="38"/>
      <c r="D38" s="39" t="n">
        <v>51.11</v>
      </c>
      <c r="E38" s="9" t="str">
        <f>IF($C$4&gt;0,PRODUCT($C$4,$E$22,D38/100),"")</f>
        <v/>
      </c>
    </row>
    <row r="39" spans="1:5" ht="14.25" x14ac:dyDescent="0.2">
      <c r="A39" s="11" t="s">
        <v>11</v>
      </c>
      <c r="B39" s="34" t="s">
        <v>79</v>
      </c>
      <c r="C39" s="38"/>
      <c r="D39" s="39" t="n">
        <v>26.31</v>
      </c>
      <c r="E39" s="9" t="str">
        <f t="shared" si="0"/>
        <v/>
      </c>
    </row>
    <row r="40" spans="1:5" x14ac:dyDescent="0.2">
      <c r="A40" s="45" t="s">
        <v>97</v>
      </c>
      <c r="B40" s="46" t="s">
        <v>96</v>
      </c>
      <c r="C40" s="38"/>
      <c r="D40" s="39" t="n">
        <v>26.31</v>
      </c>
      <c r="E40" s="9" t="str">
        <f t="shared" si="0"/>
        <v/>
      </c>
    </row>
    <row r="41" spans="1:5" ht="14.25" x14ac:dyDescent="0.2">
      <c r="A41" s="11" t="s">
        <v>12</v>
      </c>
      <c r="B41" s="34" t="s">
        <v>80</v>
      </c>
      <c r="C41" s="38"/>
      <c r="D41" s="39" t="n">
        <v>6.32</v>
      </c>
      <c r="E41" s="9" t="str">
        <f t="shared" si="0"/>
        <v/>
      </c>
    </row>
    <row r="42" spans="1:5" x14ac:dyDescent="0.2">
      <c r="A42" s="45" t="s">
        <v>98</v>
      </c>
      <c r="B42" s="46" t="s">
        <v>96</v>
      </c>
      <c r="C42" s="38"/>
      <c r="D42" s="39" t="n">
        <v>6.32</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0.04</v>
      </c>
      <c r="E45" s="9" t="str">
        <f t="shared" si="0"/>
        <v/>
      </c>
    </row>
    <row r="46" spans="1:5" x14ac:dyDescent="0.2">
      <c r="A46" s="45" t="s">
        <v>100</v>
      </c>
      <c r="B46" s="46" t="s">
        <v>96</v>
      </c>
      <c r="C46" s="38"/>
      <c r="D46" s="39" t="n">
        <v>0.04</v>
      </c>
      <c r="E46" s="9" t="str">
        <f t="shared" si="0"/>
        <v/>
      </c>
    </row>
    <row r="47" spans="1:5" ht="14.25" x14ac:dyDescent="0.2">
      <c r="A47" s="33" t="s">
        <v>15</v>
      </c>
      <c r="B47" s="36" t="s">
        <v>83</v>
      </c>
      <c r="C47" s="38"/>
      <c r="D47" s="39" t="n">
        <v>12.96</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0.02</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0.0</v>
      </c>
      <c r="E53" s="9" t="str">
        <f t="shared" si="0"/>
        <v/>
      </c>
    </row>
    <row r="54" spans="1:5" ht="14.25" x14ac:dyDescent="0.2">
      <c r="A54" s="33">
        <v>44</v>
      </c>
      <c r="B54" s="34" t="s">
        <v>58</v>
      </c>
      <c r="C54" s="38"/>
      <c r="D54" s="39" t="n">
        <v>1.61</v>
      </c>
      <c r="E54" s="9" t="str">
        <f t="shared" si="0"/>
        <v/>
      </c>
    </row>
    <row r="55" spans="1:5" ht="14.25" x14ac:dyDescent="0.2">
      <c r="A55" s="43" t="s">
        <v>59</v>
      </c>
      <c r="B55" s="36" t="s">
        <v>16</v>
      </c>
      <c r="C55" s="38"/>
      <c r="D55" s="47" t="n">
        <f>SUM(D25:D31,D34:D36,D48,D50,D54)</f>
        <v>100.0</v>
      </c>
      <c r="E55" s="9"/>
    </row>
    <row r="56" spans="1:5" ht="25.5" x14ac:dyDescent="0.2">
      <c r="A56" s="43" t="s">
        <v>94</v>
      </c>
      <c r="B56" s="36" t="s">
        <v>88</v>
      </c>
      <c r="C56" s="38"/>
      <c r="D56" s="48" t="n">
        <f>IF(D13&gt;0,D13-100,"")</f>
        <v>33.360000000000014</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30.12.2025</v>
      </c>
      <c r="D2" s="9"/>
      <c r="E2" s="9"/>
      <c r="F2" s="9"/>
      <c r="G2" s="9"/>
      <c r="H2" s="9"/>
      <c r="I2" s="9"/>
      <c r="J2" s="9"/>
      <c r="K2" s="9"/>
      <c r="L2" s="9"/>
    </row>
    <row r="3" spans="1:12" ht="14.25" x14ac:dyDescent="0.2">
      <c r="A3" s="6" t="s">
        <v>19</v>
      </c>
      <c r="B3" s="7" t="s">
        <v>65</v>
      </c>
      <c r="C3" s="55" t="str">
        <f>'BVI-Datenblatt'!C3</f>
        <v>Berenberg Euro Bonds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DE000A0RB9M9</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51.0</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4.33</v>
      </c>
      <c r="I11" s="42" t="n">
        <v>0.0</v>
      </c>
      <c r="J11" s="42" t="n">
        <v>0.0</v>
      </c>
      <c r="K11" s="42" t="n">
        <v>1.45</v>
      </c>
      <c r="L11" s="42" t="n">
        <v>2.88</v>
      </c>
    </row>
    <row r="12" spans="1:12" ht="14.25" x14ac:dyDescent="0.2">
      <c r="A12" s="11">
        <v>2</v>
      </c>
      <c r="B12" s="55" t="s">
        <v>113</v>
      </c>
      <c r="C12" s="14"/>
      <c r="D12" s="17" t="str">
        <f t="shared" ref="D12:D20" si="0">IF($C$4&gt;0,PRODUCT($C$4,$C$5,H12/100),"")</f>
        <v/>
      </c>
      <c r="E12" s="55" t="s">
        <v>114</v>
      </c>
      <c r="F12" s="56" t="s">
        <v>115</v>
      </c>
      <c r="G12" s="8"/>
      <c r="H12" s="42" t="n">
        <v>4.25</v>
      </c>
      <c r="I12" s="42" t="n">
        <v>0.0</v>
      </c>
      <c r="J12" s="42" t="n">
        <v>0.0</v>
      </c>
      <c r="K12" s="42" t="n">
        <v>0.0</v>
      </c>
      <c r="L12" s="42" t="n">
        <v>4.25</v>
      </c>
    </row>
    <row r="13" spans="1:12" ht="14.25" x14ac:dyDescent="0.2">
      <c r="A13" s="11">
        <v>3</v>
      </c>
      <c r="B13" s="55" t="s">
        <v>116</v>
      </c>
      <c r="C13" s="14"/>
      <c r="D13" s="17" t="str">
        <f t="shared" si="0"/>
        <v/>
      </c>
      <c r="E13" s="55" t="s">
        <v>117</v>
      </c>
      <c r="F13" s="56" t="s">
        <v>118</v>
      </c>
      <c r="G13" s="8"/>
      <c r="H13" s="42" t="n">
        <v>2.86</v>
      </c>
      <c r="I13" s="42" t="n">
        <v>0.0</v>
      </c>
      <c r="J13" s="42" t="n">
        <v>0.0</v>
      </c>
      <c r="K13" s="42" t="n">
        <v>0.0</v>
      </c>
      <c r="L13" s="42" t="n">
        <v>2.86</v>
      </c>
    </row>
    <row r="14" spans="1:12" ht="14.25" x14ac:dyDescent="0.2">
      <c r="A14" s="11">
        <v>4</v>
      </c>
      <c r="B14" s="55" t="s">
        <v>119</v>
      </c>
      <c r="C14" s="14"/>
      <c r="D14" s="17" t="str">
        <f t="shared" si="0"/>
        <v/>
      </c>
      <c r="E14" s="55" t="s">
        <v>120</v>
      </c>
      <c r="F14" s="56" t="s">
        <v>121</v>
      </c>
      <c r="G14" s="8"/>
      <c r="H14" s="42" t="n">
        <v>2.28</v>
      </c>
      <c r="I14" s="42" t="n">
        <v>2.28</v>
      </c>
      <c r="J14" s="42" t="n">
        <v>0.0</v>
      </c>
      <c r="K14" s="42" t="n">
        <v>0.0</v>
      </c>
      <c r="L14" s="42" t="n">
        <v>0.0</v>
      </c>
    </row>
    <row r="15" spans="1:12" ht="14.25" x14ac:dyDescent="0.2">
      <c r="A15" s="11">
        <v>5</v>
      </c>
      <c r="B15" s="55" t="s">
        <v>122</v>
      </c>
      <c r="C15" s="14"/>
      <c r="D15" s="17" t="str">
        <f t="shared" si="0"/>
        <v/>
      </c>
      <c r="E15" s="55" t="s">
        <v>123</v>
      </c>
      <c r="F15" s="56" t="s">
        <v>124</v>
      </c>
      <c r="G15" s="8"/>
      <c r="H15" s="42" t="n">
        <v>2.22</v>
      </c>
      <c r="I15" s="42" t="n">
        <v>0.0</v>
      </c>
      <c r="J15" s="42" t="n">
        <v>0.82</v>
      </c>
      <c r="K15" s="42" t="n">
        <v>0.0</v>
      </c>
      <c r="L15" s="42" t="n">
        <v>1.4</v>
      </c>
    </row>
    <row r="16" spans="1:12" ht="14.25" x14ac:dyDescent="0.2">
      <c r="A16" s="11">
        <v>6</v>
      </c>
      <c r="B16" s="55" t="s">
        <v>125</v>
      </c>
      <c r="C16" s="14"/>
      <c r="D16" s="17" t="str">
        <f t="shared" si="0"/>
        <v/>
      </c>
      <c r="E16" s="55" t="s">
        <v>126</v>
      </c>
      <c r="F16" s="56" t="s">
        <v>127</v>
      </c>
      <c r="G16" s="8"/>
      <c r="H16" s="42" t="n">
        <v>2.21</v>
      </c>
      <c r="I16" s="42" t="n">
        <v>0.0</v>
      </c>
      <c r="J16" s="42" t="n">
        <v>0.0</v>
      </c>
      <c r="K16" s="42" t="n">
        <v>0.0</v>
      </c>
      <c r="L16" s="42" t="n">
        <v>2.21</v>
      </c>
    </row>
    <row r="17" spans="1:12" ht="14.25" x14ac:dyDescent="0.2">
      <c r="A17" s="11">
        <v>7</v>
      </c>
      <c r="B17" s="55" t="s">
        <v>128</v>
      </c>
      <c r="C17" s="14"/>
      <c r="D17" s="17" t="str">
        <f t="shared" si="0"/>
        <v/>
      </c>
      <c r="E17" s="55" t="s">
        <v>129</v>
      </c>
      <c r="F17" s="56" t="s">
        <v>130</v>
      </c>
      <c r="G17" s="8"/>
      <c r="H17" s="42" t="n">
        <v>2.08</v>
      </c>
      <c r="I17" s="42" t="n">
        <v>0.0</v>
      </c>
      <c r="J17" s="42" t="n">
        <v>0.68</v>
      </c>
      <c r="K17" s="42" t="n">
        <v>0.0</v>
      </c>
      <c r="L17" s="42" t="n">
        <v>1.4</v>
      </c>
    </row>
    <row r="18" spans="1:12" ht="14.25" x14ac:dyDescent="0.2">
      <c r="A18" s="11">
        <v>8</v>
      </c>
      <c r="B18" s="55" t="s">
        <v>131</v>
      </c>
      <c r="C18" s="14"/>
      <c r="D18" s="17" t="str">
        <f t="shared" si="0"/>
        <v/>
      </c>
      <c r="E18" s="55" t="s">
        <v>132</v>
      </c>
      <c r="F18" s="56" t="s">
        <v>133</v>
      </c>
      <c r="G18" s="8"/>
      <c r="H18" s="42" t="n">
        <v>1.71</v>
      </c>
      <c r="I18" s="42" t="n">
        <v>1.71</v>
      </c>
      <c r="J18" s="42" t="n">
        <v>0.0</v>
      </c>
      <c r="K18" s="42" t="n">
        <v>0.0</v>
      </c>
      <c r="L18" s="42" t="n">
        <v>0.0</v>
      </c>
    </row>
    <row r="19" spans="1:12" ht="14.25" x14ac:dyDescent="0.2">
      <c r="A19" s="11">
        <v>9</v>
      </c>
      <c r="B19" s="55" t="s">
        <v>134</v>
      </c>
      <c r="C19" s="14"/>
      <c r="D19" s="17" t="str">
        <f t="shared" si="0"/>
        <v/>
      </c>
      <c r="E19" s="55" t="s">
        <v>135</v>
      </c>
      <c r="F19" s="56" t="s">
        <v>136</v>
      </c>
      <c r="G19" s="8"/>
      <c r="H19" s="42" t="n">
        <v>1.54</v>
      </c>
      <c r="I19" s="42" t="n">
        <v>0.0</v>
      </c>
      <c r="J19" s="42" t="n">
        <v>0.0</v>
      </c>
      <c r="K19" s="42" t="n">
        <v>0.0</v>
      </c>
      <c r="L19" s="42" t="n">
        <v>1.54</v>
      </c>
    </row>
    <row r="20" spans="1:12" ht="14.25" x14ac:dyDescent="0.2">
      <c r="A20" s="11">
        <v>10</v>
      </c>
      <c r="B20" s="55" t="s">
        <v>137</v>
      </c>
      <c r="C20" s="14"/>
      <c r="D20" s="17" t="str">
        <f t="shared" si="0"/>
        <v/>
      </c>
      <c r="E20" s="55" t="s">
        <v>138</v>
      </c>
      <c r="F20" s="56" t="s">
        <v>139</v>
      </c>
      <c r="G20" s="8"/>
      <c r="H20" s="42" t="n">
        <v>1.48</v>
      </c>
      <c r="I20" s="42" t="n">
        <v>0.0</v>
      </c>
      <c r="J20" s="42" t="n">
        <v>0.0</v>
      </c>
      <c r="K20" s="42" t="n">
        <v>0.0</v>
      </c>
      <c r="L20" s="42" t="n">
        <v>1.48</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