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6ED4CC17-F6E8-4301-893A-693DBBFB03CC}" xr6:coauthVersionLast="47" xr6:coauthVersionMax="47" xr10:uidLastSave="{00000000-0000-0000-0000-000000000000}"/>
  <bookViews>
    <workbookView xWindow="28680" yWindow="-120" windowWidth="29040" windowHeight="15840" xr2:uid="{F229B4FC-EC55-4520-B6B2-01F87EE1295D}"/>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FBB1A1-865C-4D72-B18E-EF8795A5EE33}">
      <text>
        <r>
          <rPr>
            <sz val="9"/>
            <color indexed="81"/>
            <rFont val="Segoe UI"/>
            <family val="2"/>
          </rPr>
          <t xml:space="preserve">Zur besseren CSV-Verarbeitung wird das Wort Prozent ausgeschrieben. 
</t>
        </r>
      </text>
    </comment>
    <comment ref="C9" authorId="0" shapeId="0" xr:uid="{4EDED616-97CB-4812-A7CC-CCCD015B1696}">
      <text>
        <r>
          <rPr>
            <sz val="9"/>
            <color indexed="81"/>
            <rFont val="Segoe UI"/>
            <family val="2"/>
          </rPr>
          <t>Inländisches Investmentvermögen=1
EU-Investmentvermögen=2</t>
        </r>
      </text>
    </comment>
    <comment ref="C10" authorId="0" shapeId="0" xr:uid="{A44DEF6D-B135-42AE-952A-8B852D233CF8}">
      <text>
        <r>
          <rPr>
            <sz val="9"/>
            <color indexed="81"/>
            <rFont val="Segoe UI"/>
            <family val="2"/>
          </rPr>
          <t>OGAW=1
AIF (Spezialfonds etc)=2</t>
        </r>
      </text>
    </comment>
    <comment ref="C11" authorId="0" shapeId="0" xr:uid="{14DD0CEF-1E3E-4CF6-AE4F-87B33768EDB7}">
      <text>
        <r>
          <rPr>
            <sz val="9"/>
            <color indexed="81"/>
            <rFont val="Segoe UI"/>
            <family val="2"/>
          </rPr>
          <t>1=ja
0=nein</t>
        </r>
      </text>
    </comment>
    <comment ref="C19" authorId="0" shapeId="0" xr:uid="{4184647A-0508-455B-8A98-0E7597423246}">
      <text>
        <r>
          <rPr>
            <sz val="9"/>
            <color indexed="81"/>
            <rFont val="Segoe UI"/>
            <family val="2"/>
          </rPr>
          <t>1=ja
0=nein</t>
        </r>
      </text>
    </comment>
    <comment ref="E25" authorId="0" shapeId="0" xr:uid="{D779116F-FC80-44E2-B6BA-8682A97858DB}">
      <text>
        <r>
          <rPr>
            <sz val="9"/>
            <color indexed="81"/>
            <rFont val="Segoe UI"/>
            <family val="2"/>
          </rPr>
          <t xml:space="preserve">Formel hinterlegt.
</t>
        </r>
      </text>
    </comment>
    <comment ref="E26" authorId="0" shapeId="0" xr:uid="{E1D7FEA6-958C-451C-A496-718A1A6D7915}">
      <text>
        <r>
          <rPr>
            <sz val="9"/>
            <color indexed="81"/>
            <rFont val="Segoe UI"/>
            <family val="2"/>
          </rPr>
          <t xml:space="preserve">Formel hinterlegt.
</t>
        </r>
      </text>
    </comment>
    <comment ref="E27" authorId="0" shapeId="0" xr:uid="{1C9150D1-C50E-4C2E-946C-5760CB837679}">
      <text>
        <r>
          <rPr>
            <sz val="9"/>
            <color indexed="81"/>
            <rFont val="Segoe UI"/>
            <family val="2"/>
          </rPr>
          <t xml:space="preserve">Formel hinterlegt.
</t>
        </r>
      </text>
    </comment>
    <comment ref="E28" authorId="0" shapeId="0" xr:uid="{28C4B53B-82DC-43DC-9786-8B28A413B60E}">
      <text>
        <r>
          <rPr>
            <sz val="9"/>
            <color indexed="81"/>
            <rFont val="Segoe UI"/>
            <family val="2"/>
          </rPr>
          <t xml:space="preserve">Formel hinterlegt.
</t>
        </r>
      </text>
    </comment>
    <comment ref="E29" authorId="0" shapeId="0" xr:uid="{3C9ACE86-2C8E-4B4E-AE9E-027A75FE0B0A}">
      <text>
        <r>
          <rPr>
            <sz val="9"/>
            <color indexed="81"/>
            <rFont val="Segoe UI"/>
            <family val="2"/>
          </rPr>
          <t xml:space="preserve">Formel hinterlegt.
</t>
        </r>
      </text>
    </comment>
    <comment ref="E30" authorId="0" shapeId="0" xr:uid="{4966C714-7B12-4BB4-92DA-A5639431EFCC}">
      <text>
        <r>
          <rPr>
            <sz val="9"/>
            <color indexed="81"/>
            <rFont val="Segoe UI"/>
            <family val="2"/>
          </rPr>
          <t xml:space="preserve">Formel hinterlegt.
</t>
        </r>
      </text>
    </comment>
    <comment ref="E31" authorId="0" shapeId="0" xr:uid="{CA3F7D80-EA14-4980-810B-C6629EA55D1A}">
      <text>
        <r>
          <rPr>
            <sz val="9"/>
            <color indexed="81"/>
            <rFont val="Segoe UI"/>
            <family val="2"/>
          </rPr>
          <t xml:space="preserve">Formel hinterlegt.
</t>
        </r>
      </text>
    </comment>
    <comment ref="E32" authorId="0" shapeId="0" xr:uid="{42705A1F-BC0E-4150-A58D-F848D21B2BDB}">
      <text>
        <r>
          <rPr>
            <sz val="9"/>
            <color indexed="81"/>
            <rFont val="Segoe UI"/>
            <family val="2"/>
          </rPr>
          <t xml:space="preserve">Formel hinterlegt.
</t>
        </r>
      </text>
    </comment>
    <comment ref="E33" authorId="0" shapeId="0" xr:uid="{0E4A9FD5-7AF5-4749-A8BE-2DE732A62EBF}">
      <text>
        <r>
          <rPr>
            <sz val="9"/>
            <color indexed="81"/>
            <rFont val="Segoe UI"/>
            <family val="2"/>
          </rPr>
          <t xml:space="preserve">Formel hinterlegt.
</t>
        </r>
      </text>
    </comment>
    <comment ref="E34" authorId="0" shapeId="0" xr:uid="{17EFF5E2-37EC-430B-BC8C-5C8D8E4127E4}">
      <text>
        <r>
          <rPr>
            <sz val="9"/>
            <color indexed="81"/>
            <rFont val="Segoe UI"/>
            <family val="2"/>
          </rPr>
          <t xml:space="preserve">Formel hinterlegt.
</t>
        </r>
      </text>
    </comment>
    <comment ref="E35" authorId="0" shapeId="0" xr:uid="{CD1A694A-636B-499A-A488-34D3AC5CD00F}">
      <text>
        <r>
          <rPr>
            <sz val="9"/>
            <color indexed="81"/>
            <rFont val="Segoe UI"/>
            <family val="2"/>
          </rPr>
          <t xml:space="preserve">Formel hinterlegt.
</t>
        </r>
      </text>
    </comment>
    <comment ref="E36" authorId="0" shapeId="0" xr:uid="{73A55D15-13D6-48AC-9C72-25564F9A251C}">
      <text>
        <r>
          <rPr>
            <sz val="9"/>
            <color indexed="81"/>
            <rFont val="Segoe UI"/>
            <family val="2"/>
          </rPr>
          <t xml:space="preserve">Formel hinterlegt.
</t>
        </r>
      </text>
    </comment>
    <comment ref="E37" authorId="0" shapeId="0" xr:uid="{52530256-7ECD-48BE-82B0-D57DFFB1CFDB}">
      <text>
        <r>
          <rPr>
            <sz val="9"/>
            <color indexed="81"/>
            <rFont val="Segoe UI"/>
            <family val="2"/>
          </rPr>
          <t xml:space="preserve">Formel hinterlegt.
</t>
        </r>
      </text>
    </comment>
    <comment ref="E38" authorId="0" shapeId="0" xr:uid="{4781DB2D-580A-4F78-A7E5-F5ABD1C42FBA}">
      <text>
        <r>
          <rPr>
            <sz val="9"/>
            <color indexed="81"/>
            <rFont val="Segoe UI"/>
            <family val="2"/>
          </rPr>
          <t xml:space="preserve">Formel hinterlegt.
</t>
        </r>
      </text>
    </comment>
    <comment ref="E39" authorId="0" shapeId="0" xr:uid="{25D5E91A-BF4F-4747-A93F-B41A46BEBB29}">
      <text>
        <r>
          <rPr>
            <sz val="9"/>
            <color indexed="81"/>
            <rFont val="Segoe UI"/>
            <family val="2"/>
          </rPr>
          <t xml:space="preserve">Formel hinterlegt.
</t>
        </r>
      </text>
    </comment>
    <comment ref="E40" authorId="0" shapeId="0" xr:uid="{C6F905F3-A2C7-4E5C-B865-7654DC607BDF}">
      <text>
        <r>
          <rPr>
            <sz val="9"/>
            <color indexed="81"/>
            <rFont val="Segoe UI"/>
            <family val="2"/>
          </rPr>
          <t xml:space="preserve">Formel hinterlegt.
</t>
        </r>
      </text>
    </comment>
    <comment ref="E41" authorId="0" shapeId="0" xr:uid="{89E06365-D302-4ED7-BFC2-38E61111F58A}">
      <text>
        <r>
          <rPr>
            <sz val="9"/>
            <color indexed="81"/>
            <rFont val="Segoe UI"/>
            <family val="2"/>
          </rPr>
          <t xml:space="preserve">Formel hinterlegt.
</t>
        </r>
      </text>
    </comment>
    <comment ref="E42" authorId="0" shapeId="0" xr:uid="{5D290505-F9E9-486F-9233-38ED1591D1CA}">
      <text>
        <r>
          <rPr>
            <sz val="9"/>
            <color indexed="81"/>
            <rFont val="Segoe UI"/>
            <family val="2"/>
          </rPr>
          <t xml:space="preserve">Formel hinterlegt.
</t>
        </r>
      </text>
    </comment>
    <comment ref="E43" authorId="0" shapeId="0" xr:uid="{CC34D85A-ACB6-427D-927E-1EFF948D8A6B}">
      <text>
        <r>
          <rPr>
            <sz val="9"/>
            <color indexed="81"/>
            <rFont val="Segoe UI"/>
            <family val="2"/>
          </rPr>
          <t xml:space="preserve">Formel hinterlegt.
</t>
        </r>
      </text>
    </comment>
    <comment ref="E44" authorId="0" shapeId="0" xr:uid="{7795EE63-050D-462F-B06D-235FF383B243}">
      <text>
        <r>
          <rPr>
            <sz val="9"/>
            <color indexed="81"/>
            <rFont val="Segoe UI"/>
            <family val="2"/>
          </rPr>
          <t xml:space="preserve">Formel hinterlegt.
</t>
        </r>
      </text>
    </comment>
    <comment ref="E45" authorId="0" shapeId="0" xr:uid="{82F7FAA7-687C-48D8-915D-CB09397D080B}">
      <text>
        <r>
          <rPr>
            <sz val="9"/>
            <color indexed="81"/>
            <rFont val="Segoe UI"/>
            <family val="2"/>
          </rPr>
          <t xml:space="preserve">Formel hinterlegt.
</t>
        </r>
      </text>
    </comment>
    <comment ref="E46" authorId="0" shapeId="0" xr:uid="{50E3A31B-A721-47D2-ABA6-7845A57514DF}">
      <text>
        <r>
          <rPr>
            <sz val="9"/>
            <color indexed="81"/>
            <rFont val="Segoe UI"/>
            <family val="2"/>
          </rPr>
          <t xml:space="preserve">Formel hinterlegt.
</t>
        </r>
      </text>
    </comment>
    <comment ref="E47" authorId="0" shapeId="0" xr:uid="{3C0C0E27-0F82-4477-9A7D-5FFD49150225}">
      <text>
        <r>
          <rPr>
            <sz val="9"/>
            <color indexed="81"/>
            <rFont val="Segoe UI"/>
            <family val="2"/>
          </rPr>
          <t xml:space="preserve">Formel hinterlegt.
</t>
        </r>
      </text>
    </comment>
    <comment ref="E48" authorId="0" shapeId="0" xr:uid="{C39B8628-F0A8-43FD-A072-9E93FAB855EB}">
      <text>
        <r>
          <rPr>
            <sz val="9"/>
            <color indexed="81"/>
            <rFont val="Segoe UI"/>
            <family val="2"/>
          </rPr>
          <t xml:space="preserve">Formel hinterlegt.
</t>
        </r>
      </text>
    </comment>
    <comment ref="E49" authorId="0" shapeId="0" xr:uid="{C322F36D-5C36-42BC-8451-9F7352AF537F}">
      <text>
        <r>
          <rPr>
            <sz val="9"/>
            <color indexed="81"/>
            <rFont val="Segoe UI"/>
            <family val="2"/>
          </rPr>
          <t xml:space="preserve">Formel hinterlegt.
</t>
        </r>
      </text>
    </comment>
    <comment ref="E50" authorId="0" shapeId="0" xr:uid="{85257106-5A61-4A09-BEF9-B03D10712387}">
      <text>
        <r>
          <rPr>
            <sz val="9"/>
            <color indexed="81"/>
            <rFont val="Segoe UI"/>
            <family val="2"/>
          </rPr>
          <t xml:space="preserve">Formel hinterlegt.
</t>
        </r>
      </text>
    </comment>
    <comment ref="E51" authorId="0" shapeId="0" xr:uid="{E9CEE197-C1D7-4EC5-9679-AC9C01AA6134}">
      <text>
        <r>
          <rPr>
            <sz val="9"/>
            <color indexed="81"/>
            <rFont val="Segoe UI"/>
            <family val="2"/>
          </rPr>
          <t xml:space="preserve">Formel hinterlegt.
</t>
        </r>
      </text>
    </comment>
    <comment ref="E52" authorId="0" shapeId="0" xr:uid="{E1BB0272-F35E-4E80-B423-6C63C95E2AD4}">
      <text>
        <r>
          <rPr>
            <sz val="9"/>
            <color indexed="81"/>
            <rFont val="Segoe UI"/>
            <family val="2"/>
          </rPr>
          <t xml:space="preserve">Formel hinterlegt.
</t>
        </r>
      </text>
    </comment>
    <comment ref="E53" authorId="0" shapeId="0" xr:uid="{C92E696D-F958-4813-A0E5-ECB69394F437}">
      <text>
        <r>
          <rPr>
            <sz val="9"/>
            <color indexed="81"/>
            <rFont val="Segoe UI"/>
            <family val="2"/>
          </rPr>
          <t xml:space="preserve">Formel hinterlegt.
</t>
        </r>
      </text>
    </comment>
    <comment ref="E54" authorId="0" shapeId="0" xr:uid="{534857F7-9A7B-4CCE-A798-94177018895D}">
      <text>
        <r>
          <rPr>
            <sz val="9"/>
            <color indexed="81"/>
            <rFont val="Segoe UI"/>
            <family val="2"/>
          </rPr>
          <t xml:space="preserve">Formel hinterlegt.
</t>
        </r>
      </text>
    </comment>
    <comment ref="D55" authorId="1" shapeId="0" xr:uid="{5A0D1A19-0C49-4BE2-8AB5-48019B3BDA98}">
      <text>
        <r>
          <rPr>
            <b/>
            <sz val="8"/>
            <color indexed="10"/>
            <rFont val="Tahoma"/>
            <family val="2"/>
          </rPr>
          <t>Formel hinterlegt</t>
        </r>
      </text>
    </comment>
    <comment ref="E55" authorId="0" shapeId="0" xr:uid="{AE96D7E2-1995-46ED-A83D-4B7B7251B98B}">
      <text>
        <r>
          <rPr>
            <sz val="9"/>
            <color indexed="81"/>
            <rFont val="Segoe UI"/>
            <family val="2"/>
          </rPr>
          <t xml:space="preserve">Formel hinterlegt.
</t>
        </r>
      </text>
    </comment>
    <comment ref="D56" authorId="2" shapeId="0" xr:uid="{F5451559-1A0D-44ED-B43B-814930844F2E}">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B3606F35-D467-4761-B4E6-4FDB86B25BD1}">
      <text>
        <r>
          <rPr>
            <sz val="9"/>
            <color indexed="81"/>
            <rFont val="Segoe UI"/>
            <family val="2"/>
          </rPr>
          <t xml:space="preserve">Formel hinterlegt.
</t>
        </r>
      </text>
    </comment>
    <comment ref="D12" authorId="0" shapeId="0" xr:uid="{2CAA26F4-1A44-4EB7-9764-B0C189AF965D}">
      <text>
        <r>
          <rPr>
            <sz val="9"/>
            <color indexed="81"/>
            <rFont val="Segoe UI"/>
            <family val="2"/>
          </rPr>
          <t xml:space="preserve">Formel hinterlegt. </t>
        </r>
      </text>
    </comment>
    <comment ref="D13" authorId="0" shapeId="0" xr:uid="{6CD54A92-D50C-4A2B-AE06-0422399CC3B2}">
      <text>
        <r>
          <rPr>
            <sz val="9"/>
            <color indexed="81"/>
            <rFont val="Segoe UI"/>
            <family val="2"/>
          </rPr>
          <t xml:space="preserve">Formel hinterlegt.
</t>
        </r>
      </text>
    </comment>
    <comment ref="D14" authorId="0" shapeId="0" xr:uid="{9AB4D261-CC7B-41CE-8B2D-33D7A6AFF6CA}">
      <text>
        <r>
          <rPr>
            <sz val="9"/>
            <color indexed="81"/>
            <rFont val="Segoe UI"/>
            <family val="2"/>
          </rPr>
          <t xml:space="preserve">Formel hinterlegt.
</t>
        </r>
      </text>
    </comment>
    <comment ref="D15" authorId="0" shapeId="0" xr:uid="{0F0F166D-45B0-4FCB-9FBC-F324B272A604}">
      <text>
        <r>
          <rPr>
            <sz val="9"/>
            <color indexed="81"/>
            <rFont val="Segoe UI"/>
            <family val="2"/>
          </rPr>
          <t xml:space="preserve">Formel hinterlegt.
</t>
        </r>
      </text>
    </comment>
    <comment ref="D16" authorId="0" shapeId="0" xr:uid="{D119B8F4-65BA-4C5E-B8B3-BAD701E74508}">
      <text>
        <r>
          <rPr>
            <sz val="9"/>
            <color indexed="81"/>
            <rFont val="Segoe UI"/>
            <family val="2"/>
          </rPr>
          <t xml:space="preserve">Formel hinterlegt.
</t>
        </r>
      </text>
    </comment>
    <comment ref="D17" authorId="0" shapeId="0" xr:uid="{E243F62B-FA52-4938-BEE7-84C399A65CBE}">
      <text>
        <r>
          <rPr>
            <sz val="9"/>
            <color indexed="81"/>
            <rFont val="Segoe UI"/>
            <family val="2"/>
          </rPr>
          <t xml:space="preserve">Formel hinterlegt.
</t>
        </r>
      </text>
    </comment>
    <comment ref="D18" authorId="0" shapeId="0" xr:uid="{873E3E52-7DFF-4FE3-83ED-0CAF7481610E}">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B08016AE-3C1F-443C-B393-2D28ABF430BE}">
      <text>
        <r>
          <rPr>
            <sz val="9"/>
            <color indexed="81"/>
            <rFont val="Segoe UI"/>
            <family val="2"/>
          </rPr>
          <t xml:space="preserve">Formel hinterlegt.
</t>
        </r>
      </text>
    </comment>
    <comment ref="D20" authorId="0" shapeId="0" xr:uid="{7617BAEA-FB7A-48AE-B5F4-AD491BE9E9E5}">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<sst xmlns="http://schemas.openxmlformats.org/spreadsheetml/2006/main" count="154" uniqueCount="140">
  <si>
    <t xml:space="preserve">01_Zeile </t>
  </si>
  <si>
    <t>02_Bezeichnung</t>
  </si>
  <si>
    <t xml:space="preserve">03_Textangabe </t>
  </si>
  <si>
    <t>04_prozent vom Wert der Anteilsklasse</t>
  </si>
  <si>
    <t>05_Zeitwert</t>
  </si>
  <si>
    <t>Berichtsstichtag</t>
  </si>
  <si>
    <t>28.03.2024</t>
  </si>
  <si>
    <t>0a</t>
  </si>
  <si>
    <t>Name des Fonds/der Anteilsklasse</t>
  </si>
  <si>
    <t>Berenberg Aktien Mittelstand M A</t>
  </si>
  <si>
    <t>Anzahl der Anteile</t>
  </si>
  <si>
    <t>Buchwert eines Anteils</t>
  </si>
  <si>
    <t>Identifier (ISIN)</t>
  </si>
  <si>
    <t>DE000A14XN42</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</si>
  <si>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</si>
  <si>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</si>
  <si>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</si>
  <si>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</si>
  <si>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</si>
  <si>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</si>
  <si>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</si>
  <si>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</si>
  <si>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</si>
  <si>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</si>
  <si>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</si>
  <si>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MDAX Total Return (EUR)</t>
  </si>
  <si>
    <t>Index / Benchmark II, ggf. andere Maßgabe</t>
  </si>
  <si>
    <t>SDAX Total Return (EUR)</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</si>
  <si>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</si>
  <si>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</si>
  <si>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</si>
  <si>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</si>
  <si>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</si>
  <si>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</si>
  <si>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</si>
  <si>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</si>
  <si>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</si>
  <si>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</si>
  <si>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</si>
  <si>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</si>
  <si>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</si>
  <si>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</si>
  <si>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</si>
  <si>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</si>
  <si>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</si>
  <si>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</si>
  <si>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</si>
  <si>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</si>
  <si>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</si>
  <si>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</si>
  <si>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</si>
  <si>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</si>
  <si>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</si>
  <si>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</si>
  <si>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</si>
  <si>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</si>
  <si>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</si>
  <si>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</si>
  <si>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</si>
  <si>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</si>
  <si>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</si>
  <si>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</si>
  <si>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</si>
  <si>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</si>
  <si>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</si>
  <si>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</si>
  <si>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</si>
  <si>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</si>
  <si>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</si>
  <si>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</si>
  <si>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</si>
  <si>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</si>
  <si>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</si>
  <si>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</si>
  <si>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</si>
  <si>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</si>
  <si>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</si>
  <si>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</si>
  <si>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</si>
  <si>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</si>
  <si>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</si>
  <si>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</si>
  <si>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</si>
  <si>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</si>
  <si>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</si>
  <si>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</si>
  <si>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</si>
  <si>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</si>
  <si>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</si>
  <si>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</si>
  <si>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</si>
  <si>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</si>
  <si>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</si>
  <si>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</si>
  <si>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</si>
  <si>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</si>
  <si>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</si>
  <si>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</si>
  <si>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</si>
  <si>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</si>
  <si>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</si>
  <si>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</si>
  <si>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</si>
  <si>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</si>
  <si>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</si>
  <si>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</si>
  <si>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</si>
  <si>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Bechtle AG</t>
  </si>
  <si>
    <t>529900HA2QT774RUXW59</t>
  </si>
  <si>
    <t>515870</t>
  </si>
  <si>
    <t>Nemetschek SE</t>
  </si>
  <si>
    <t>529900R0S2IX1S358J38</t>
  </si>
  <si>
    <t>645290</t>
  </si>
  <si>
    <t>PUMA SE</t>
  </si>
  <si>
    <t>529900GRZ2BQY5ZM9N49</t>
  </si>
  <si>
    <t>696960</t>
  </si>
  <si>
    <t>Gerresheimer AG</t>
  </si>
  <si>
    <t>5299006GD4UWSYZOKC28</t>
  </si>
  <si>
    <t>248388</t>
  </si>
  <si>
    <t>ENCAVIS AG</t>
  </si>
  <si>
    <t>391200ECRGNL09Y2KJ67</t>
  </si>
  <si>
    <t>609500</t>
  </si>
  <si>
    <t>GEA Group AG</t>
  </si>
  <si>
    <t>549300PHUU0ZZWO8EO07</t>
  </si>
  <si>
    <t>660200</t>
  </si>
  <si>
    <t>Carl Zeiss-Stiftung</t>
  </si>
  <si>
    <t>391200Z0L1LUJOHFBU11</t>
  </si>
  <si>
    <t>390600</t>
  </si>
  <si>
    <t>FUCHS SE</t>
  </si>
  <si>
    <t>529900SNF9E1P5ZO4P98</t>
  </si>
  <si>
    <t>579040</t>
  </si>
  <si>
    <t>Redcare Pharmacy N.V.</t>
  </si>
  <si>
    <t>529900JK6UXHY1YKZ082</t>
  </si>
  <si>
    <t>705636</t>
  </si>
  <si>
    <t>LANXESS AG</t>
  </si>
  <si>
    <t>529900PTLRE72EMYIJ77</t>
  </si>
  <si>
    <t>547040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</si>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</sst>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832DBEE0-018D-4CB3-83F3-70960208CC87}"/>
    <cellStyle name="Standard" xfId="0" builtinId="0" customBuiltin="1"/>
    <cellStyle name="Standard 2" xfId="2" xr:uid="{DD18D9D7-B8A7-4AB6-8735-DE48099637A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33D9B-5119-41FF-9DF9-CD5256665F51}">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t="s">
        <v>25</v>
      </c>
      <c r="D14" s="21">
        <v>50</v>
      </c>
      <c r="E14" s="10"/>
      <c r="F14" s="5"/>
      <c r="G14" s="5"/>
      <c r="H14" s="5"/>
    </row>
    <row r="15" spans="1:14" ht="14.25" x14ac:dyDescent="0.2">
      <c r="A15" s="15">
        <v>12</v>
      </c>
      <c r="B15" s="16" t="s">
        <v>26</v>
      </c>
      <c r="C15" s="11" t="s">
        <v>27</v>
      </c>
      <c r="D15" s="21">
        <v>50</v>
      </c>
      <c r="E15" s="10"/>
    </row>
    <row r="16" spans="1:14" ht="14.25" x14ac:dyDescent="0.2">
      <c r="A16" s="15">
        <v>13</v>
      </c>
      <c r="B16" s="16" t="s">
        <v>28</v>
      </c>
      <c r="C16" s="8">
        <v>15</v>
      </c>
      <c r="D16" s="9"/>
      <c r="E16" s="10"/>
    </row>
    <row r="17" spans="1:5" ht="14.25" x14ac:dyDescent="0.2">
      <c r="A17" s="15">
        <v>14</v>
      </c>
      <c r="B17" s="22" t="s">
        <v>29</v>
      </c>
      <c r="C17" s="23"/>
      <c r="D17" s="9"/>
      <c r="E17" s="10"/>
    </row>
    <row r="18" spans="1:5" ht="14.25" x14ac:dyDescent="0.2">
      <c r="A18" s="15">
        <v>15</v>
      </c>
      <c r="B18" s="16" t="s">
        <v>30</v>
      </c>
      <c r="C18" s="23"/>
      <c r="D18" s="9"/>
      <c r="E18" s="10"/>
    </row>
    <row r="19" spans="1:5" ht="14.25" x14ac:dyDescent="0.2">
      <c r="A19" s="15">
        <v>16</v>
      </c>
      <c r="B19" s="22" t="s">
        <v>31</v>
      </c>
      <c r="C19" s="8">
        <v>1</v>
      </c>
      <c r="D19" s="9"/>
      <c r="E19" s="10"/>
    </row>
    <row r="20" spans="1:5" ht="14.25" x14ac:dyDescent="0.2">
      <c r="A20" s="15">
        <v>17</v>
      </c>
      <c r="B20" s="22" t="s">
        <v>32</v>
      </c>
      <c r="C20" s="20"/>
      <c r="D20" s="24"/>
      <c r="E20" s="10"/>
    </row>
    <row r="21" spans="1:5" ht="14.25" x14ac:dyDescent="0.2">
      <c r="A21" s="15">
        <v>18</v>
      </c>
      <c r="B21" s="22" t="s">
        <v>33</v>
      </c>
      <c r="C21" s="20"/>
      <c r="D21" s="24"/>
      <c r="E21" s="10"/>
    </row>
    <row r="22" spans="1:5" ht="14.25" x14ac:dyDescent="0.2">
      <c r="A22" s="15">
        <v>19</v>
      </c>
      <c r="B22" s="18" t="s">
        <v>34</v>
      </c>
      <c r="C22" s="20"/>
      <c r="D22" s="9"/>
      <c r="E22" s="25">
        <v>151.29</v>
      </c>
    </row>
    <row r="23" spans="1:5" ht="14.25" x14ac:dyDescent="0.2">
      <c r="A23" s="26" t="s">
        <v>35</v>
      </c>
      <c r="B23" s="18" t="s">
        <v>36</v>
      </c>
      <c r="C23" s="27" t="s">
        <v>37</v>
      </c>
      <c r="D23" s="9"/>
      <c r="E23" s="9"/>
    </row>
    <row r="24" spans="1:5" ht="14.25" x14ac:dyDescent="0.2">
      <c r="A24" s="26" t="s">
        <v>38</v>
      </c>
      <c r="B24" s="18" t="s">
        <v>39</v>
      </c>
      <c r="C24" s="20"/>
      <c r="D24" s="25">
        <v>0.01</v>
      </c>
      <c r="E24" s="9"/>
    </row>
    <row r="25" spans="1:5" ht="25.5" x14ac:dyDescent="0.2">
      <c r="A25" s="15">
        <v>20</v>
      </c>
      <c r="B25" s="22" t="s">
        <v>40</v>
      </c>
      <c r="C25" s="20"/>
      <c r="D25" s="21">
        <v>98.48</v>
      </c>
      <c r="E25" s="28" t="str">
        <f>IF($C$4&gt;0,PRODUCT($C$4,$E$22,D25/100),"")</f>
        <v/>
      </c>
    </row>
    <row r="26" spans="1:5" ht="25.5" x14ac:dyDescent="0.2">
      <c r="A26" s="15">
        <v>21</v>
      </c>
      <c r="B26" s="22" t="s">
        <v>41</v>
      </c>
      <c r="C26" s="20"/>
      <c r="D26" s="21">
        <v>0</v>
      </c>
      <c r="E26" s="28" t="str">
        <f t="shared" ref="E26:E54" si="0">IF($C$4&gt;0,PRODUCT($C$4,$E$22,D26/100),"")</f>
        <v/>
      </c>
    </row>
    <row r="27" spans="1:5" ht="14.25" x14ac:dyDescent="0.2">
      <c r="A27" s="15">
        <v>22</v>
      </c>
      <c r="B27" s="22" t="s">
        <v>42</v>
      </c>
      <c r="C27" s="20"/>
      <c r="D27" s="21">
        <v>0</v>
      </c>
      <c r="E27" s="28" t="str">
        <f t="shared" si="0"/>
        <v/>
      </c>
    </row>
    <row r="28" spans="1:5" ht="14.25" x14ac:dyDescent="0.2">
      <c r="A28" s="15">
        <v>23</v>
      </c>
      <c r="B28" s="22" t="s">
        <v>43</v>
      </c>
      <c r="C28" s="20"/>
      <c r="D28" s="21">
        <v>0</v>
      </c>
      <c r="E28" s="28" t="str">
        <f t="shared" si="0"/>
        <v/>
      </c>
    </row>
    <row r="29" spans="1:5" ht="14.25" x14ac:dyDescent="0.2">
      <c r="A29" s="15">
        <v>24</v>
      </c>
      <c r="B29" s="22" t="s">
        <v>44</v>
      </c>
      <c r="C29" s="20"/>
      <c r="D29" s="21">
        <v>0</v>
      </c>
      <c r="E29" s="28" t="str">
        <f t="shared" si="0"/>
        <v/>
      </c>
    </row>
    <row r="30" spans="1:5" ht="14.25" x14ac:dyDescent="0.2">
      <c r="A30" s="15">
        <v>25</v>
      </c>
      <c r="B30" s="22" t="s">
        <v>45</v>
      </c>
      <c r="C30" s="20"/>
      <c r="D30" s="21">
        <v>0</v>
      </c>
      <c r="E30" s="28" t="str">
        <f t="shared" si="0"/>
        <v/>
      </c>
    </row>
    <row r="31" spans="1:5" ht="14.25" x14ac:dyDescent="0.2">
      <c r="A31" s="15">
        <v>26</v>
      </c>
      <c r="B31" s="22" t="s">
        <v>46</v>
      </c>
      <c r="C31" s="20"/>
      <c r="D31" s="21">
        <v>0</v>
      </c>
      <c r="E31" s="28" t="str">
        <f t="shared" si="0"/>
        <v/>
      </c>
    </row>
    <row r="32" spans="1:5" ht="14.25" x14ac:dyDescent="0.2">
      <c r="A32" s="15" t="s">
        <v>47</v>
      </c>
      <c r="B32" s="18" t="s">
        <v>48</v>
      </c>
      <c r="C32" s="20"/>
      <c r="D32" s="21">
        <v>0</v>
      </c>
      <c r="E32" s="28" t="str">
        <f t="shared" si="0"/>
        <v/>
      </c>
    </row>
    <row r="33" spans="1:5" ht="14.25" x14ac:dyDescent="0.2">
      <c r="A33" s="15" t="s">
        <v>49</v>
      </c>
      <c r="B33" s="18" t="s">
        <v>50</v>
      </c>
      <c r="C33" s="20"/>
      <c r="D33" s="21">
        <v>0</v>
      </c>
      <c r="E33" s="28" t="str">
        <f t="shared" si="0"/>
        <v/>
      </c>
    </row>
    <row r="34" spans="1:5" ht="25.5" x14ac:dyDescent="0.2">
      <c r="A34" s="15">
        <v>29</v>
      </c>
      <c r="B34" s="22" t="s">
        <v>51</v>
      </c>
      <c r="C34" s="20"/>
      <c r="D34" s="21">
        <v>0</v>
      </c>
      <c r="E34" s="28" t="str">
        <f t="shared" si="0"/>
        <v/>
      </c>
    </row>
    <row r="35" spans="1:5" ht="14.25" x14ac:dyDescent="0.2">
      <c r="A35" s="15">
        <v>30</v>
      </c>
      <c r="B35" s="22" t="s">
        <v>52</v>
      </c>
      <c r="C35" s="20"/>
      <c r="D35" s="21">
        <v>0</v>
      </c>
      <c r="E35" s="28" t="str">
        <f t="shared" si="0"/>
        <v/>
      </c>
    </row>
    <row r="36" spans="1:5" ht="14.25" x14ac:dyDescent="0.2">
      <c r="A36" s="15">
        <v>31</v>
      </c>
      <c r="B36" s="22" t="s">
        <v>53</v>
      </c>
      <c r="C36" s="20"/>
      <c r="D36" s="21">
        <v>1.52</v>
      </c>
      <c r="E36" s="28" t="str">
        <f t="shared" si="0"/>
        <v/>
      </c>
    </row>
    <row r="37" spans="1:5" ht="14.25" x14ac:dyDescent="0.2">
      <c r="A37" s="15" t="s">
        <v>54</v>
      </c>
      <c r="B37" s="18" t="s">
        <v>55</v>
      </c>
      <c r="C37" s="20"/>
      <c r="D37" s="21">
        <v>0</v>
      </c>
      <c r="E37" s="28" t="str">
        <f t="shared" si="0"/>
        <v/>
      </c>
    </row>
    <row r="38" spans="1:5" x14ac:dyDescent="0.2">
      <c r="A38" s="29" t="s">
        <v>56</v>
      </c>
      <c r="B38" s="30" t="s">
        <v>57</v>
      </c>
      <c r="C38" s="20"/>
      <c r="D38" s="21">
        <v>0</v>
      </c>
      <c r="E38" s="28" t="str">
        <f>IF($C$4&gt;0,PRODUCT($C$4,$E$22,D38/100),"")</f>
        <v/>
      </c>
    </row>
    <row r="39" spans="1:5" ht="14.25" x14ac:dyDescent="0.2">
      <c r="A39" s="31" t="s">
        <v>58</v>
      </c>
      <c r="B39" s="22" t="s">
        <v>59</v>
      </c>
      <c r="C39" s="20"/>
      <c r="D39" s="21">
        <v>0</v>
      </c>
      <c r="E39" s="28" t="str">
        <f t="shared" si="0"/>
        <v/>
      </c>
    </row>
    <row r="40" spans="1:5" x14ac:dyDescent="0.2">
      <c r="A40" s="29" t="s">
        <v>60</v>
      </c>
      <c r="B40" s="30" t="s">
        <v>57</v>
      </c>
      <c r="C40" s="20"/>
      <c r="D40" s="21">
        <v>0</v>
      </c>
      <c r="E40" s="28" t="str">
        <f t="shared" si="0"/>
        <v/>
      </c>
    </row>
    <row r="41" spans="1:5" ht="14.25" x14ac:dyDescent="0.2">
      <c r="A41" s="31" t="s">
        <v>61</v>
      </c>
      <c r="B41" s="22" t="s">
        <v>62</v>
      </c>
      <c r="C41" s="20"/>
      <c r="D41" s="21">
        <v>0</v>
      </c>
      <c r="E41" s="28" t="str">
        <f t="shared" si="0"/>
        <v/>
      </c>
    </row>
    <row r="42" spans="1:5" x14ac:dyDescent="0.2">
      <c r="A42" s="29" t="s">
        <v>63</v>
      </c>
      <c r="B42" s="30" t="s">
        <v>57</v>
      </c>
      <c r="C42" s="20"/>
      <c r="D42" s="21">
        <v>0</v>
      </c>
      <c r="E42" s="28" t="str">
        <f t="shared" si="0"/>
        <v/>
      </c>
    </row>
    <row r="43" spans="1:5" ht="14.25" x14ac:dyDescent="0.2">
      <c r="A43" s="31" t="s">
        <v>64</v>
      </c>
      <c r="B43" s="22" t="s">
        <v>65</v>
      </c>
      <c r="C43" s="20"/>
      <c r="D43" s="21">
        <v>0</v>
      </c>
      <c r="E43" s="28" t="str">
        <f t="shared" si="0"/>
        <v/>
      </c>
    </row>
    <row r="44" spans="1:5" x14ac:dyDescent="0.2">
      <c r="A44" s="29" t="s">
        <v>66</v>
      </c>
      <c r="B44" s="30" t="s">
        <v>57</v>
      </c>
      <c r="C44" s="20"/>
      <c r="D44" s="21">
        <v>0</v>
      </c>
      <c r="E44" s="28" t="str">
        <f t="shared" si="0"/>
        <v/>
      </c>
    </row>
    <row r="45" spans="1:5" ht="14.25" x14ac:dyDescent="0.2">
      <c r="A45" s="31" t="s">
        <v>67</v>
      </c>
      <c r="B45" s="22" t="s">
        <v>68</v>
      </c>
      <c r="C45" s="20"/>
      <c r="D45" s="21">
        <v>0</v>
      </c>
      <c r="E45" s="28" t="str">
        <f t="shared" si="0"/>
        <v/>
      </c>
    </row>
    <row r="46" spans="1:5" x14ac:dyDescent="0.2">
      <c r="A46" s="29" t="s">
        <v>69</v>
      </c>
      <c r="B46" s="30" t="s">
        <v>57</v>
      </c>
      <c r="C46" s="20"/>
      <c r="D46" s="21">
        <v>0</v>
      </c>
      <c r="E46" s="28" t="str">
        <f t="shared" si="0"/>
        <v/>
      </c>
    </row>
    <row r="47" spans="1:5" ht="14.25" x14ac:dyDescent="0.2">
      <c r="A47" s="15" t="s">
        <v>70</v>
      </c>
      <c r="B47" s="18" t="s">
        <v>71</v>
      </c>
      <c r="C47" s="20"/>
      <c r="D47" s="21">
        <v>0</v>
      </c>
      <c r="E47" s="28" t="str">
        <f t="shared" si="0"/>
        <v/>
      </c>
    </row>
    <row r="48" spans="1:5" ht="14.25" x14ac:dyDescent="0.2">
      <c r="A48" s="15">
        <v>38</v>
      </c>
      <c r="B48" s="22" t="s">
        <v>72</v>
      </c>
      <c r="C48" s="20"/>
      <c r="D48" s="21">
        <v>0</v>
      </c>
      <c r="E48" s="28" t="str">
        <f t="shared" si="0"/>
        <v/>
      </c>
    </row>
    <row r="49" spans="1:5" ht="14.25" x14ac:dyDescent="0.2">
      <c r="A49" s="15" t="s">
        <v>73</v>
      </c>
      <c r="B49" s="18" t="s">
        <v>74</v>
      </c>
      <c r="C49" s="20"/>
      <c r="D49" s="21">
        <v>0</v>
      </c>
      <c r="E49" s="28" t="str">
        <f t="shared" si="0"/>
        <v/>
      </c>
    </row>
    <row r="50" spans="1:5" ht="25.5" x14ac:dyDescent="0.2">
      <c r="A50" s="15">
        <v>40</v>
      </c>
      <c r="B50" s="22" t="s">
        <v>75</v>
      </c>
      <c r="C50" s="20"/>
      <c r="D50" s="21">
        <v>0</v>
      </c>
      <c r="E50" s="28" t="str">
        <f t="shared" si="0"/>
        <v/>
      </c>
    </row>
    <row r="51" spans="1:5" ht="14.25" x14ac:dyDescent="0.2">
      <c r="A51" s="15" t="s">
        <v>76</v>
      </c>
      <c r="B51" s="18" t="s">
        <v>77</v>
      </c>
      <c r="C51" s="20"/>
      <c r="D51" s="21">
        <v>0</v>
      </c>
      <c r="E51" s="28" t="str">
        <f t="shared" si="0"/>
        <v/>
      </c>
    </row>
    <row r="52" spans="1:5" ht="14.25" x14ac:dyDescent="0.2">
      <c r="A52" s="15" t="s">
        <v>78</v>
      </c>
      <c r="B52" s="18" t="s">
        <v>79</v>
      </c>
      <c r="C52" s="20"/>
      <c r="D52" s="21">
        <v>0</v>
      </c>
      <c r="E52" s="28" t="str">
        <f t="shared" si="0"/>
        <v/>
      </c>
    </row>
    <row r="53" spans="1:5" ht="14.25" x14ac:dyDescent="0.2">
      <c r="A53" s="15" t="s">
        <v>80</v>
      </c>
      <c r="B53" s="18" t="s">
        <v>81</v>
      </c>
      <c r="C53" s="20"/>
      <c r="D53" s="21">
        <v>0</v>
      </c>
      <c r="E53" s="28" t="str">
        <f t="shared" si="0"/>
        <v/>
      </c>
    </row>
    <row r="54" spans="1:5" ht="14.25" x14ac:dyDescent="0.2">
      <c r="A54" s="15">
        <v>44</v>
      </c>
      <c r="B54" s="22" t="s">
        <v>82</v>
      </c>
      <c r="C54" s="20"/>
      <c r="D54" s="21">
        <v>0</v>
      </c>
      <c r="E54" s="28" t="str">
        <f t="shared" si="0"/>
        <v/>
      </c>
    </row>
    <row r="55" spans="1:5" ht="14.25" x14ac:dyDescent="0.2">
      <c r="A55" s="26" t="s">
        <v>83</v>
      </c>
      <c r="B55" s="18" t="s">
        <v>84</v>
      </c>
      <c r="C55" s="20"/>
      <c r="D55" s="32">
        <f>SUM(D25:D31,D34:D36,D48,D50,D54)</f>
        <v>100</v>
      </c>
      <c r="E55" s="28"/>
    </row>
    <row r="56" spans="1:5" ht="25.5" x14ac:dyDescent="0.2">
      <c r="A56" s="26" t="s">
        <v>85</v>
      </c>
      <c r="B56" s="18" t="s">
        <v>86</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7F8A-0A37-4F38-A3AB-9FBD99EFEFC7}">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87</v>
      </c>
      <c r="C1" s="40" t="s">
        <v>2</v>
      </c>
      <c r="D1" s="40" t="s">
        <v>88</v>
      </c>
      <c r="E1" s="40" t="s">
        <v>89</v>
      </c>
      <c r="F1" s="40" t="s">
        <v>90</v>
      </c>
      <c r="G1" s="40" t="s">
        <v>91</v>
      </c>
      <c r="H1" s="41" t="s">
        <v>92</v>
      </c>
      <c r="I1" s="41" t="s">
        <v>93</v>
      </c>
      <c r="J1" s="41" t="s">
        <v>94</v>
      </c>
      <c r="K1" s="41" t="s">
        <v>95</v>
      </c>
      <c r="L1" s="41" t="s">
        <v>96</v>
      </c>
    </row>
    <row r="2" spans="1:12" ht="14.25" x14ac:dyDescent="0.2">
      <c r="A2" s="43" t="s">
        <v>97</v>
      </c>
      <c r="B2" s="44" t="s">
        <v>5</v>
      </c>
      <c r="C2" s="45" t="str">
        <f>'BVI-Datenblatt'!C2</f>
        <v>28.03.2024</v>
      </c>
      <c r="D2" s="28"/>
      <c r="E2" s="28"/>
      <c r="F2" s="28"/>
      <c r="G2" s="28"/>
      <c r="H2" s="28"/>
      <c r="I2" s="28"/>
      <c r="J2" s="28"/>
      <c r="K2" s="28"/>
      <c r="L2" s="28"/>
    </row>
    <row r="3" spans="1:12" ht="25.5" x14ac:dyDescent="0.2">
      <c r="A3" s="43" t="s">
        <v>98</v>
      </c>
      <c r="B3" s="44" t="s">
        <v>8</v>
      </c>
      <c r="C3" s="46" t="str">
        <f>'BVI-Datenblatt'!C3</f>
        <v>Berenberg Aktien Mittelstand M A</v>
      </c>
      <c r="D3" s="28"/>
      <c r="E3" s="28"/>
      <c r="F3" s="28"/>
      <c r="G3" s="28"/>
      <c r="H3" s="28"/>
      <c r="I3" s="28"/>
      <c r="J3" s="28"/>
      <c r="K3" s="28"/>
      <c r="L3" s="28"/>
    </row>
    <row r="4" spans="1:12" ht="14.25" x14ac:dyDescent="0.2">
      <c r="A4" s="43" t="s">
        <v>99</v>
      </c>
      <c r="B4" s="44" t="s">
        <v>10</v>
      </c>
      <c r="C4" s="47"/>
      <c r="D4" s="28"/>
      <c r="E4" s="28"/>
      <c r="F4" s="28"/>
      <c r="G4" s="28"/>
      <c r="H4" s="28"/>
      <c r="I4" s="28"/>
      <c r="J4" s="28"/>
      <c r="K4" s="28"/>
      <c r="L4" s="28"/>
    </row>
    <row r="5" spans="1:12" ht="14.25" x14ac:dyDescent="0.2">
      <c r="A5" s="31" t="s">
        <v>100</v>
      </c>
      <c r="B5" s="48" t="s">
        <v>11</v>
      </c>
      <c r="C5" s="49"/>
      <c r="D5" s="28"/>
      <c r="E5" s="28"/>
      <c r="F5" s="28"/>
      <c r="G5" s="28"/>
      <c r="H5" s="28"/>
      <c r="I5" s="28"/>
      <c r="J5" s="28"/>
      <c r="K5" s="28"/>
      <c r="L5" s="28"/>
    </row>
    <row r="6" spans="1:12" ht="14.25" x14ac:dyDescent="0.2">
      <c r="A6" s="31" t="s">
        <v>101</v>
      </c>
      <c r="B6" s="48" t="s">
        <v>12</v>
      </c>
      <c r="C6" s="45" t="str">
        <f>'BVI-Datenblatt'!C6</f>
        <v>DE000A14XN42</v>
      </c>
      <c r="D6" s="28"/>
      <c r="E6" s="28"/>
      <c r="F6" s="28"/>
      <c r="G6" s="28"/>
      <c r="H6" s="28"/>
      <c r="I6" s="28"/>
      <c r="J6" s="28"/>
      <c r="K6" s="28"/>
      <c r="L6" s="28"/>
    </row>
    <row r="7" spans="1:12" ht="25.5" x14ac:dyDescent="0.2">
      <c r="A7" s="31" t="s">
        <v>102</v>
      </c>
      <c r="B7" s="48" t="s">
        <v>14</v>
      </c>
      <c r="C7" s="46" t="str">
        <f>'BVI-Datenblatt'!C7</f>
        <v xml:space="preserve">Universal-Investment-Gesellschaft mbH </v>
      </c>
      <c r="D7" s="28"/>
      <c r="E7" s="28"/>
      <c r="F7" s="28"/>
      <c r="G7" s="28"/>
      <c r="H7" s="28"/>
      <c r="I7" s="28"/>
      <c r="J7" s="28"/>
      <c r="K7" s="28"/>
      <c r="L7" s="28"/>
    </row>
    <row r="8" spans="1:12" ht="14.25" x14ac:dyDescent="0.2">
      <c r="A8" s="31" t="s">
        <v>103</v>
      </c>
      <c r="B8" s="48" t="s">
        <v>16</v>
      </c>
      <c r="C8" s="46" t="str">
        <f>'BVI-Datenblatt'!C8</f>
        <v>Frankfurt am Main</v>
      </c>
      <c r="D8" s="28"/>
      <c r="E8" s="28"/>
      <c r="F8" s="28"/>
      <c r="G8" s="28"/>
      <c r="H8" s="28"/>
      <c r="I8" s="28"/>
      <c r="J8" s="28"/>
      <c r="K8" s="28"/>
      <c r="L8" s="28"/>
    </row>
    <row r="9" spans="1:12" ht="14.25" x14ac:dyDescent="0.2">
      <c r="A9" s="31" t="s">
        <v>104</v>
      </c>
      <c r="B9" s="48" t="s">
        <v>34</v>
      </c>
      <c r="C9" s="50"/>
      <c r="D9" s="51">
        <f>'BVI-Datenblatt'!E22</f>
        <v>151.29</v>
      </c>
      <c r="E9" s="28"/>
      <c r="F9" s="28"/>
      <c r="G9" s="28"/>
      <c r="H9" s="28"/>
      <c r="I9" s="28"/>
      <c r="J9" s="28"/>
      <c r="K9" s="28"/>
      <c r="L9" s="28"/>
    </row>
    <row r="10" spans="1:12" ht="14.25" x14ac:dyDescent="0.2">
      <c r="A10" s="31" t="s">
        <v>105</v>
      </c>
      <c r="B10" s="48" t="s">
        <v>106</v>
      </c>
      <c r="C10" s="52" t="str">
        <f>'BVI-Datenblatt'!C23</f>
        <v>EUR</v>
      </c>
      <c r="D10" s="53"/>
      <c r="E10" s="53"/>
      <c r="F10" s="53"/>
      <c r="G10" s="53"/>
      <c r="H10" s="53"/>
      <c r="I10" s="53"/>
      <c r="J10" s="53"/>
      <c r="K10" s="53"/>
      <c r="L10" s="53"/>
    </row>
    <row r="11" spans="1:12" ht="14.25" x14ac:dyDescent="0.2">
      <c r="A11" s="31">
        <v>1</v>
      </c>
      <c r="B11" s="54" t="s">
        <v>107</v>
      </c>
      <c r="C11" s="50"/>
      <c r="D11" s="53" t="str">
        <f>IF($C$4&gt;0,PRODUCT($C$4,$C$5,H11/100),"")</f>
        <v/>
      </c>
      <c r="E11" s="54" t="s">
        <v>108</v>
      </c>
      <c r="F11" s="55" t="s">
        <v>109</v>
      </c>
      <c r="G11" s="56"/>
      <c r="H11" s="25">
        <v>3.25</v>
      </c>
      <c r="I11" s="25">
        <v>0</v>
      </c>
      <c r="J11" s="25">
        <v>3.25</v>
      </c>
      <c r="K11" s="25">
        <v>0</v>
      </c>
      <c r="L11" s="25">
        <v>0</v>
      </c>
    </row>
    <row r="12" spans="1:12" ht="14.25" x14ac:dyDescent="0.2">
      <c r="A12" s="31">
        <v>2</v>
      </c>
      <c r="B12" s="54" t="s">
        <v>110</v>
      </c>
      <c r="C12" s="50"/>
      <c r="D12" s="53" t="str">
        <f t="shared" ref="D12:D20" si="0">IF($C$4&gt;0,PRODUCT($C$4,$C$5,H12/100),"")</f>
        <v/>
      </c>
      <c r="E12" s="54" t="s">
        <v>111</v>
      </c>
      <c r="F12" s="55" t="s">
        <v>112</v>
      </c>
      <c r="G12" s="56"/>
      <c r="H12" s="25">
        <v>3.21</v>
      </c>
      <c r="I12" s="25">
        <v>0</v>
      </c>
      <c r="J12" s="25">
        <v>3.21</v>
      </c>
      <c r="K12" s="25">
        <v>0</v>
      </c>
      <c r="L12" s="25">
        <v>0</v>
      </c>
    </row>
    <row r="13" spans="1:12" ht="14.25" x14ac:dyDescent="0.2">
      <c r="A13" s="31">
        <v>3</v>
      </c>
      <c r="B13" s="54" t="s">
        <v>113</v>
      </c>
      <c r="C13" s="50"/>
      <c r="D13" s="53" t="str">
        <f t="shared" si="0"/>
        <v/>
      </c>
      <c r="E13" s="54" t="s">
        <v>114</v>
      </c>
      <c r="F13" s="55" t="s">
        <v>115</v>
      </c>
      <c r="G13" s="56"/>
      <c r="H13" s="25">
        <v>2.92</v>
      </c>
      <c r="I13" s="25">
        <v>0</v>
      </c>
      <c r="J13" s="25">
        <v>2.92</v>
      </c>
      <c r="K13" s="25">
        <v>0</v>
      </c>
      <c r="L13" s="25">
        <v>0</v>
      </c>
    </row>
    <row r="14" spans="1:12" ht="14.25" x14ac:dyDescent="0.2">
      <c r="A14" s="31">
        <v>4</v>
      </c>
      <c r="B14" s="54" t="s">
        <v>116</v>
      </c>
      <c r="C14" s="50"/>
      <c r="D14" s="53" t="str">
        <f t="shared" si="0"/>
        <v/>
      </c>
      <c r="E14" s="54" t="s">
        <v>117</v>
      </c>
      <c r="F14" s="55" t="s">
        <v>118</v>
      </c>
      <c r="G14" s="56"/>
      <c r="H14" s="25">
        <v>2.9</v>
      </c>
      <c r="I14" s="25">
        <v>0</v>
      </c>
      <c r="J14" s="25">
        <v>2.9</v>
      </c>
      <c r="K14" s="25">
        <v>0</v>
      </c>
      <c r="L14" s="25">
        <v>0</v>
      </c>
    </row>
    <row r="15" spans="1:12" ht="14.25" x14ac:dyDescent="0.2">
      <c r="A15" s="31">
        <v>5</v>
      </c>
      <c r="B15" s="54" t="s">
        <v>119</v>
      </c>
      <c r="C15" s="50"/>
      <c r="D15" s="53" t="str">
        <f t="shared" si="0"/>
        <v/>
      </c>
      <c r="E15" s="54" t="s">
        <v>120</v>
      </c>
      <c r="F15" s="55" t="s">
        <v>121</v>
      </c>
      <c r="G15" s="56"/>
      <c r="H15" s="25">
        <v>2.8</v>
      </c>
      <c r="I15" s="25">
        <v>0</v>
      </c>
      <c r="J15" s="25">
        <v>2.8</v>
      </c>
      <c r="K15" s="25">
        <v>0</v>
      </c>
      <c r="L15" s="25">
        <v>0</v>
      </c>
    </row>
    <row r="16" spans="1:12" ht="14.25" x14ac:dyDescent="0.2">
      <c r="A16" s="31">
        <v>6</v>
      </c>
      <c r="B16" s="54" t="s">
        <v>122</v>
      </c>
      <c r="C16" s="50"/>
      <c r="D16" s="53" t="str">
        <f t="shared" si="0"/>
        <v/>
      </c>
      <c r="E16" s="54" t="s">
        <v>123</v>
      </c>
      <c r="F16" s="55" t="s">
        <v>124</v>
      </c>
      <c r="G16" s="56"/>
      <c r="H16" s="25">
        <v>2.72</v>
      </c>
      <c r="I16" s="25">
        <v>0</v>
      </c>
      <c r="J16" s="25">
        <v>2.72</v>
      </c>
      <c r="K16" s="25">
        <v>0</v>
      </c>
      <c r="L16" s="25">
        <v>0</v>
      </c>
    </row>
    <row r="17" spans="1:12" ht="14.25" x14ac:dyDescent="0.2">
      <c r="A17" s="31">
        <v>7</v>
      </c>
      <c r="B17" s="54" t="s">
        <v>125</v>
      </c>
      <c r="C17" s="50"/>
      <c r="D17" s="53" t="str">
        <f t="shared" si="0"/>
        <v/>
      </c>
      <c r="E17" s="54" t="s">
        <v>126</v>
      </c>
      <c r="F17" s="55" t="s">
        <v>127</v>
      </c>
      <c r="G17" s="56"/>
      <c r="H17" s="25">
        <v>2.66</v>
      </c>
      <c r="I17" s="25">
        <v>0</v>
      </c>
      <c r="J17" s="25">
        <v>2.66</v>
      </c>
      <c r="K17" s="25">
        <v>0</v>
      </c>
      <c r="L17" s="25">
        <v>0</v>
      </c>
    </row>
    <row r="18" spans="1:12" ht="14.25" x14ac:dyDescent="0.2">
      <c r="A18" s="31">
        <v>8</v>
      </c>
      <c r="B18" s="54" t="s">
        <v>128</v>
      </c>
      <c r="C18" s="50"/>
      <c r="D18" s="53" t="str">
        <f t="shared" si="0"/>
        <v/>
      </c>
      <c r="E18" s="54" t="s">
        <v>129</v>
      </c>
      <c r="F18" s="55" t="s">
        <v>130</v>
      </c>
      <c r="G18" s="56"/>
      <c r="H18" s="25">
        <v>2.63</v>
      </c>
      <c r="I18" s="25">
        <v>0</v>
      </c>
      <c r="J18" s="25">
        <v>2.63</v>
      </c>
      <c r="K18" s="25">
        <v>0</v>
      </c>
      <c r="L18" s="25">
        <v>0</v>
      </c>
    </row>
    <row r="19" spans="1:12" ht="14.25" x14ac:dyDescent="0.2">
      <c r="A19" s="31">
        <v>9</v>
      </c>
      <c r="B19" s="54" t="s">
        <v>131</v>
      </c>
      <c r="C19" s="50"/>
      <c r="D19" s="53" t="str">
        <f t="shared" si="0"/>
        <v/>
      </c>
      <c r="E19" s="54" t="s">
        <v>132</v>
      </c>
      <c r="F19" s="55" t="s">
        <v>133</v>
      </c>
      <c r="G19" s="56"/>
      <c r="H19" s="25">
        <v>2.56</v>
      </c>
      <c r="I19" s="25">
        <v>0</v>
      </c>
      <c r="J19" s="25">
        <v>2.56</v>
      </c>
      <c r="K19" s="25">
        <v>0</v>
      </c>
      <c r="L19" s="25">
        <v>0</v>
      </c>
    </row>
    <row r="20" spans="1:12" ht="14.25" x14ac:dyDescent="0.2">
      <c r="A20" s="31">
        <v>10</v>
      </c>
      <c r="B20" s="54" t="s">
        <v>134</v>
      </c>
      <c r="C20" s="50"/>
      <c r="D20" s="53" t="str">
        <f t="shared" si="0"/>
        <v/>
      </c>
      <c r="E20" s="54" t="s">
        <v>135</v>
      </c>
      <c r="F20" s="55" t="s">
        <v>136</v>
      </c>
      <c r="G20" s="56"/>
      <c r="H20" s="25">
        <v>2.4700000000000002</v>
      </c>
      <c r="I20" s="25">
        <v>0</v>
      </c>
      <c r="J20" s="25">
        <v>2.4700000000000002</v>
      </c>
      <c r="K20" s="25">
        <v>0</v>
      </c>
      <c r="L20" s="25">
        <v>0</v>
      </c>
    </row>
    <row r="22" spans="1:12" ht="38.25" customHeight="1" x14ac:dyDescent="0.2">
      <c r="A22" s="57" t="s">
        <v>137</v>
      </c>
      <c r="B22" s="58"/>
      <c r="C22" s="58"/>
      <c r="D22" s="58"/>
      <c r="E22" s="58"/>
      <c r="F22" s="58"/>
      <c r="G22" s="58"/>
      <c r="H22" s="58"/>
      <c r="I22" s="58"/>
      <c r="J22" s="58"/>
      <c r="K22" s="58"/>
      <c r="L22" s="58"/>
    </row>
    <row r="23" spans="1:12" ht="36.75" customHeight="1" x14ac:dyDescent="0.2">
      <c r="A23" s="57" t="s">
        <v>138</v>
      </c>
      <c r="B23" s="58"/>
      <c r="C23" s="58"/>
      <c r="D23" s="58"/>
      <c r="E23" s="58"/>
      <c r="F23" s="58"/>
      <c r="G23" s="58"/>
      <c r="H23" s="58"/>
      <c r="I23" s="58"/>
      <c r="J23" s="58"/>
      <c r="K23" s="58"/>
      <c r="L23" s="58"/>
    </row>
    <row r="24" spans="1:12" x14ac:dyDescent="0.2">
      <c r="A24" s="57" t="s">
        <v>139</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2024-04-02T20:26:03Z</dcterms:created>
  <dcterms:modified xsi:type="dcterms:W3CDTF">2024-04-03T09:56:55Z</dcterms:modified>
</cp:coreProperties>
</file>