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94D81E9B-6687-4CFA-BBDA-FD462D4E5133}" xr6:coauthVersionLast="47" xr6:coauthVersionMax="47" xr10:uidLastSave="{00000000-0000-0000-0000-000000000000}"/>
  <bookViews>
    <workbookView xWindow="28680" yWindow="-120" windowWidth="29040" windowHeight="15840" xr2:uid="{FAC65811-B579-45F5-9CD5-C48D6180F119}"/>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6CB2E647-0B3A-45B3-8B97-64D268C06B8C}">
      <text>
        <r>
          <rPr>
            <sz val="9"/>
            <color indexed="81"/>
            <rFont val="Segoe UI"/>
            <family val="2"/>
          </rPr>
          <t xml:space="preserve">Zur besseren CSV-Verarbeitung wird das Wort Prozent ausgeschrieben. 
</t>
        </r>
      </text>
    </comment>
    <comment ref="C9" authorId="0" shapeId="0" xr:uid="{EE58179A-D1FE-4532-A9BE-10A3A7689D8A}">
      <text>
        <r>
          <rPr>
            <sz val="9"/>
            <color indexed="81"/>
            <rFont val="Segoe UI"/>
            <family val="2"/>
          </rPr>
          <t>Inländisches Investmentvermögen=1
EU-Investmentvermögen=2</t>
        </r>
      </text>
    </comment>
    <comment ref="C10" authorId="0" shapeId="0" xr:uid="{CF592261-7C1C-4F57-AD9D-A6F5BDD296A4}">
      <text>
        <r>
          <rPr>
            <sz val="9"/>
            <color indexed="81"/>
            <rFont val="Segoe UI"/>
            <family val="2"/>
          </rPr>
          <t>OGAW=1
AIF (Spezialfonds etc)=2</t>
        </r>
      </text>
    </comment>
    <comment ref="C11" authorId="0" shapeId="0" xr:uid="{49740C3E-9D1B-4293-9F33-F2761991A321}">
      <text>
        <r>
          <rPr>
            <sz val="9"/>
            <color indexed="81"/>
            <rFont val="Segoe UI"/>
            <family val="2"/>
          </rPr>
          <t>1=ja
0=nein</t>
        </r>
      </text>
    </comment>
    <comment ref="C19" authorId="0" shapeId="0" xr:uid="{DF67C6BB-6693-4594-87E1-F978BE1DAC5C}">
      <text>
        <r>
          <rPr>
            <sz val="9"/>
            <color indexed="81"/>
            <rFont val="Segoe UI"/>
            <family val="2"/>
          </rPr>
          <t>1=ja
0=nein</t>
        </r>
      </text>
    </comment>
    <comment ref="E25" authorId="0" shapeId="0" xr:uid="{C7C01A7B-C069-49E3-8BAB-CD057043B880}">
      <text>
        <r>
          <rPr>
            <sz val="9"/>
            <color indexed="81"/>
            <rFont val="Segoe UI"/>
            <family val="2"/>
          </rPr>
          <t xml:space="preserve">Formel hinterlegt.
</t>
        </r>
      </text>
    </comment>
    <comment ref="E26" authorId="0" shapeId="0" xr:uid="{D5C100D1-8F10-460F-9610-2D17AE7BAFB5}">
      <text>
        <r>
          <rPr>
            <sz val="9"/>
            <color indexed="81"/>
            <rFont val="Segoe UI"/>
            <family val="2"/>
          </rPr>
          <t xml:space="preserve">Formel hinterlegt.
</t>
        </r>
      </text>
    </comment>
    <comment ref="E27" authorId="0" shapeId="0" xr:uid="{BD221797-C26B-41B7-A9A4-CA11888D91D4}">
      <text>
        <r>
          <rPr>
            <sz val="9"/>
            <color indexed="81"/>
            <rFont val="Segoe UI"/>
            <family val="2"/>
          </rPr>
          <t xml:space="preserve">Formel hinterlegt.
</t>
        </r>
      </text>
    </comment>
    <comment ref="E28" authorId="0" shapeId="0" xr:uid="{959686C5-AD0E-40B4-BA8E-E365F6C19DEA}">
      <text>
        <r>
          <rPr>
            <sz val="9"/>
            <color indexed="81"/>
            <rFont val="Segoe UI"/>
            <family val="2"/>
          </rPr>
          <t xml:space="preserve">Formel hinterlegt.
</t>
        </r>
      </text>
    </comment>
    <comment ref="E29" authorId="0" shapeId="0" xr:uid="{043D2048-3CED-419E-867C-0F335584C5C7}">
      <text>
        <r>
          <rPr>
            <sz val="9"/>
            <color indexed="81"/>
            <rFont val="Segoe UI"/>
            <family val="2"/>
          </rPr>
          <t xml:space="preserve">Formel hinterlegt.
</t>
        </r>
      </text>
    </comment>
    <comment ref="E30" authorId="0" shapeId="0" xr:uid="{2F297145-30A1-46F2-B7DB-66BCF160ACD9}">
      <text>
        <r>
          <rPr>
            <sz val="9"/>
            <color indexed="81"/>
            <rFont val="Segoe UI"/>
            <family val="2"/>
          </rPr>
          <t xml:space="preserve">Formel hinterlegt.
</t>
        </r>
      </text>
    </comment>
    <comment ref="E31" authorId="0" shapeId="0" xr:uid="{00F92604-D767-4A0E-9E3F-1F55DA3AE4DA}">
      <text>
        <r>
          <rPr>
            <sz val="9"/>
            <color indexed="81"/>
            <rFont val="Segoe UI"/>
            <family val="2"/>
          </rPr>
          <t xml:space="preserve">Formel hinterlegt.
</t>
        </r>
      </text>
    </comment>
    <comment ref="E32" authorId="0" shapeId="0" xr:uid="{F0EF0575-445B-4525-98F5-8201B6180EB4}">
      <text>
        <r>
          <rPr>
            <sz val="9"/>
            <color indexed="81"/>
            <rFont val="Segoe UI"/>
            <family val="2"/>
          </rPr>
          <t xml:space="preserve">Formel hinterlegt.
</t>
        </r>
      </text>
    </comment>
    <comment ref="E33" authorId="0" shapeId="0" xr:uid="{C0D852DC-DD15-480F-B098-F36633982A04}">
      <text>
        <r>
          <rPr>
            <sz val="9"/>
            <color indexed="81"/>
            <rFont val="Segoe UI"/>
            <family val="2"/>
          </rPr>
          <t xml:space="preserve">Formel hinterlegt.
</t>
        </r>
      </text>
    </comment>
    <comment ref="E34" authorId="0" shapeId="0" xr:uid="{F38F2805-6A87-49A4-BADA-CC4368C95009}">
      <text>
        <r>
          <rPr>
            <sz val="9"/>
            <color indexed="81"/>
            <rFont val="Segoe UI"/>
            <family val="2"/>
          </rPr>
          <t xml:space="preserve">Formel hinterlegt.
</t>
        </r>
      </text>
    </comment>
    <comment ref="E35" authorId="0" shapeId="0" xr:uid="{629A1071-68EA-41EF-8BC7-8FF0A3094FE6}">
      <text>
        <r>
          <rPr>
            <sz val="9"/>
            <color indexed="81"/>
            <rFont val="Segoe UI"/>
            <family val="2"/>
          </rPr>
          <t xml:space="preserve">Formel hinterlegt.
</t>
        </r>
      </text>
    </comment>
    <comment ref="E36" authorId="0" shapeId="0" xr:uid="{14BCB27D-297D-4FA8-866C-614C48158513}">
      <text>
        <r>
          <rPr>
            <sz val="9"/>
            <color indexed="81"/>
            <rFont val="Segoe UI"/>
            <family val="2"/>
          </rPr>
          <t xml:space="preserve">Formel hinterlegt.
</t>
        </r>
      </text>
    </comment>
    <comment ref="E37" authorId="0" shapeId="0" xr:uid="{E78A52AF-A4D6-4400-934E-4AE0C44D1326}">
      <text>
        <r>
          <rPr>
            <sz val="9"/>
            <color indexed="81"/>
            <rFont val="Segoe UI"/>
            <family val="2"/>
          </rPr>
          <t xml:space="preserve">Formel hinterlegt.
</t>
        </r>
      </text>
    </comment>
    <comment ref="E38" authorId="0" shapeId="0" xr:uid="{977BA8D5-04F1-4E6F-A3A3-50CC4A8EEEDF}">
      <text>
        <r>
          <rPr>
            <sz val="9"/>
            <color indexed="81"/>
            <rFont val="Segoe UI"/>
            <family val="2"/>
          </rPr>
          <t xml:space="preserve">Formel hinterlegt.
</t>
        </r>
      </text>
    </comment>
    <comment ref="E39" authorId="0" shapeId="0" xr:uid="{A06AF87D-3918-47A7-9DC8-13878EFB4AB1}">
      <text>
        <r>
          <rPr>
            <sz val="9"/>
            <color indexed="81"/>
            <rFont val="Segoe UI"/>
            <family val="2"/>
          </rPr>
          <t xml:space="preserve">Formel hinterlegt.
</t>
        </r>
      </text>
    </comment>
    <comment ref="E40" authorId="0" shapeId="0" xr:uid="{9A276F2A-E9B7-4D13-9C63-F6F28713DEB2}">
      <text>
        <r>
          <rPr>
            <sz val="9"/>
            <color indexed="81"/>
            <rFont val="Segoe UI"/>
            <family val="2"/>
          </rPr>
          <t xml:space="preserve">Formel hinterlegt.
</t>
        </r>
      </text>
    </comment>
    <comment ref="E41" authorId="0" shapeId="0" xr:uid="{855F214A-1722-4367-A18F-AB86164DC104}">
      <text>
        <r>
          <rPr>
            <sz val="9"/>
            <color indexed="81"/>
            <rFont val="Segoe UI"/>
            <family val="2"/>
          </rPr>
          <t xml:space="preserve">Formel hinterlegt.
</t>
        </r>
      </text>
    </comment>
    <comment ref="E42" authorId="0" shapeId="0" xr:uid="{1B047E76-EDB3-4C09-BF5A-56708E20629D}">
      <text>
        <r>
          <rPr>
            <sz val="9"/>
            <color indexed="81"/>
            <rFont val="Segoe UI"/>
            <family val="2"/>
          </rPr>
          <t xml:space="preserve">Formel hinterlegt.
</t>
        </r>
      </text>
    </comment>
    <comment ref="E43" authorId="0" shapeId="0" xr:uid="{255B794D-AF58-4651-BD52-02CE284EEE13}">
      <text>
        <r>
          <rPr>
            <sz val="9"/>
            <color indexed="81"/>
            <rFont val="Segoe UI"/>
            <family val="2"/>
          </rPr>
          <t xml:space="preserve">Formel hinterlegt.
</t>
        </r>
      </text>
    </comment>
    <comment ref="E44" authorId="0" shapeId="0" xr:uid="{2EDA6BEA-A543-4C00-ADD1-F528926A8BB2}">
      <text>
        <r>
          <rPr>
            <sz val="9"/>
            <color indexed="81"/>
            <rFont val="Segoe UI"/>
            <family val="2"/>
          </rPr>
          <t xml:space="preserve">Formel hinterlegt.
</t>
        </r>
      </text>
    </comment>
    <comment ref="E45" authorId="0" shapeId="0" xr:uid="{FBE3346E-BC36-4130-A4DD-06AEAAF0C59D}">
      <text>
        <r>
          <rPr>
            <sz val="9"/>
            <color indexed="81"/>
            <rFont val="Segoe UI"/>
            <family val="2"/>
          </rPr>
          <t xml:space="preserve">Formel hinterlegt.
</t>
        </r>
      </text>
    </comment>
    <comment ref="E46" authorId="0" shapeId="0" xr:uid="{CAC12B92-64C2-41DC-83DE-DC04E3A42276}">
      <text>
        <r>
          <rPr>
            <sz val="9"/>
            <color indexed="81"/>
            <rFont val="Segoe UI"/>
            <family val="2"/>
          </rPr>
          <t xml:space="preserve">Formel hinterlegt.
</t>
        </r>
      </text>
    </comment>
    <comment ref="E47" authorId="0" shapeId="0" xr:uid="{04C4F12C-3EF5-4DAC-A7F5-A2D06D1B65F4}">
      <text>
        <r>
          <rPr>
            <sz val="9"/>
            <color indexed="81"/>
            <rFont val="Segoe UI"/>
            <family val="2"/>
          </rPr>
          <t xml:space="preserve">Formel hinterlegt.
</t>
        </r>
      </text>
    </comment>
    <comment ref="E48" authorId="0" shapeId="0" xr:uid="{2BD68C7E-8FBE-414F-9575-2726224AB304}">
      <text>
        <r>
          <rPr>
            <sz val="9"/>
            <color indexed="81"/>
            <rFont val="Segoe UI"/>
            <family val="2"/>
          </rPr>
          <t xml:space="preserve">Formel hinterlegt.
</t>
        </r>
      </text>
    </comment>
    <comment ref="E49" authorId="0" shapeId="0" xr:uid="{7470F9AF-38CF-4506-B4B8-DC081BC6BC2D}">
      <text>
        <r>
          <rPr>
            <sz val="9"/>
            <color indexed="81"/>
            <rFont val="Segoe UI"/>
            <family val="2"/>
          </rPr>
          <t xml:space="preserve">Formel hinterlegt.
</t>
        </r>
      </text>
    </comment>
    <comment ref="E50" authorId="0" shapeId="0" xr:uid="{71A16333-1D6B-4F4C-AAE8-E5884B855CB1}">
      <text>
        <r>
          <rPr>
            <sz val="9"/>
            <color indexed="81"/>
            <rFont val="Segoe UI"/>
            <family val="2"/>
          </rPr>
          <t xml:space="preserve">Formel hinterlegt.
</t>
        </r>
      </text>
    </comment>
    <comment ref="E51" authorId="0" shapeId="0" xr:uid="{2E0A36C7-CE90-41BD-909F-D513CB9BF59A}">
      <text>
        <r>
          <rPr>
            <sz val="9"/>
            <color indexed="81"/>
            <rFont val="Segoe UI"/>
            <family val="2"/>
          </rPr>
          <t xml:space="preserve">Formel hinterlegt.
</t>
        </r>
      </text>
    </comment>
    <comment ref="E52" authorId="0" shapeId="0" xr:uid="{0D3082AB-0EF3-47BB-A01F-F8270DF45EDA}">
      <text>
        <r>
          <rPr>
            <sz val="9"/>
            <color indexed="81"/>
            <rFont val="Segoe UI"/>
            <family val="2"/>
          </rPr>
          <t xml:space="preserve">Formel hinterlegt.
</t>
        </r>
      </text>
    </comment>
    <comment ref="E53" authorId="0" shapeId="0" xr:uid="{8469B3E0-D9F3-4BFF-93A6-741016C1ED50}">
      <text>
        <r>
          <rPr>
            <sz val="9"/>
            <color indexed="81"/>
            <rFont val="Segoe UI"/>
            <family val="2"/>
          </rPr>
          <t xml:space="preserve">Formel hinterlegt.
</t>
        </r>
      </text>
    </comment>
    <comment ref="E54" authorId="0" shapeId="0" xr:uid="{97FC15A7-F263-4C40-8E43-B86EA80C143B}">
      <text>
        <r>
          <rPr>
            <sz val="9"/>
            <color indexed="81"/>
            <rFont val="Segoe UI"/>
            <family val="2"/>
          </rPr>
          <t xml:space="preserve">Formel hinterlegt.
</t>
        </r>
      </text>
    </comment>
    <comment ref="D55" authorId="1" shapeId="0" xr:uid="{71A7D000-8301-44AF-B6E1-C297B86DF944}">
      <text>
        <r>
          <rPr>
            <b/>
            <sz val="8"/>
            <color indexed="10"/>
            <rFont val="Tahoma"/>
            <family val="2"/>
          </rPr>
          <t>Formel hinterlegt</t>
        </r>
      </text>
    </comment>
    <comment ref="E55" authorId="0" shapeId="0" xr:uid="{29D38E5E-B989-4C2B-BAD6-FD4C1306E4F9}">
      <text>
        <r>
          <rPr>
            <sz val="9"/>
            <color indexed="81"/>
            <rFont val="Segoe UI"/>
            <family val="2"/>
          </rPr>
          <t xml:space="preserve">Formel hinterlegt.
</t>
        </r>
      </text>
    </comment>
    <comment ref="D56" authorId="2" shapeId="0" xr:uid="{09ED6FBC-7227-4222-A44A-064AECC8E382}">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965929C5-ABCB-4DA1-8FF7-F70345ECE5E1}">
      <text>
        <r>
          <rPr>
            <sz val="9"/>
            <color indexed="81"/>
            <rFont val="Segoe UI"/>
            <family val="2"/>
          </rPr>
          <t xml:space="preserve">Formel hinterlegt.
</t>
        </r>
      </text>
    </comment>
    <comment ref="D12" authorId="0" shapeId="0" xr:uid="{D2FD0099-5D8E-4FEC-ABC6-8DA7E3A0D7C8}">
      <text>
        <r>
          <rPr>
            <sz val="9"/>
            <color indexed="81"/>
            <rFont val="Segoe UI"/>
            <family val="2"/>
          </rPr>
          <t xml:space="preserve">Formel hinterlegt. </t>
        </r>
      </text>
    </comment>
    <comment ref="D13" authorId="0" shapeId="0" xr:uid="{014FB373-B9D2-4BCD-96B7-AC4A1FBB80A0}">
      <text>
        <r>
          <rPr>
            <sz val="9"/>
            <color indexed="81"/>
            <rFont val="Segoe UI"/>
            <family val="2"/>
          </rPr>
          <t xml:space="preserve">Formel hinterlegt.
</t>
        </r>
      </text>
    </comment>
    <comment ref="D14" authorId="0" shapeId="0" xr:uid="{5FF74EC5-104C-4415-B223-028A6335D00F}">
      <text>
        <r>
          <rPr>
            <sz val="9"/>
            <color indexed="81"/>
            <rFont val="Segoe UI"/>
            <family val="2"/>
          </rPr>
          <t xml:space="preserve">Formel hinterlegt.
</t>
        </r>
      </text>
    </comment>
    <comment ref="D15" authorId="0" shapeId="0" xr:uid="{61032F41-E51C-4678-A737-934C6CA05394}">
      <text>
        <r>
          <rPr>
            <sz val="9"/>
            <color indexed="81"/>
            <rFont val="Segoe UI"/>
            <family val="2"/>
          </rPr>
          <t xml:space="preserve">Formel hinterlegt.
</t>
        </r>
      </text>
    </comment>
    <comment ref="D16" authorId="0" shapeId="0" xr:uid="{50C4ED39-4146-4699-A71D-E0AC7F9356B4}">
      <text>
        <r>
          <rPr>
            <sz val="9"/>
            <color indexed="81"/>
            <rFont val="Segoe UI"/>
            <family val="2"/>
          </rPr>
          <t xml:space="preserve">Formel hinterlegt.
</t>
        </r>
      </text>
    </comment>
    <comment ref="D17" authorId="0" shapeId="0" xr:uid="{CEDCF194-7871-42E3-8A00-C75F0011E942}">
      <text>
        <r>
          <rPr>
            <sz val="9"/>
            <color indexed="81"/>
            <rFont val="Segoe UI"/>
            <family val="2"/>
          </rPr>
          <t xml:space="preserve">Formel hinterlegt.
</t>
        </r>
      </text>
    </comment>
    <comment ref="D18" authorId="0" shapeId="0" xr:uid="{029E1281-318B-47AE-868A-BA13E83EE478}">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D55D71E-E456-4D06-99DB-E06ABDEEEDA3}">
      <text>
        <r>
          <rPr>
            <sz val="9"/>
            <color indexed="81"/>
            <rFont val="Segoe UI"/>
            <family val="2"/>
          </rPr>
          <t xml:space="preserve">Formel hinterlegt.
</t>
        </r>
      </text>
    </comment>
    <comment ref="D20" authorId="0" shapeId="0" xr:uid="{2A902864-B26F-48B8-9C4C-EE185DB6C2BD}">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<sst xmlns="http://schemas.openxmlformats.org/spreadsheetml/2006/main" count="153" uniqueCount="139">
  <si>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</si>
  <si>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</si>
  <si>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</si>
  <si>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</si>
  <si>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</si>
  <si>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</si>
  <si>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28.03.2024</t>
  </si>
  <si>
    <t>0a</t>
  </si>
  <si>
    <t>Name des Fonds/der Anteilsklasse</t>
  </si>
  <si>
    <t>Berenberg Sustainable Stiftung S D</t>
  </si>
  <si>
    <t>Anzahl der Anteile</t>
  </si>
  <si>
    <t>Buchwert eines Anteils</t>
  </si>
  <si>
    <t>Identifier (ISIN)</t>
  </si>
  <si>
    <t>DE000A2H7NJ4</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</si>
  <si>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</si>
  <si>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</si>
  <si>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</si>
  <si>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</si>
  <si>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</si>
  <si>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</si>
  <si>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</si>
  <si>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</si>
  <si>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</si>
  <si>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</si>
  <si>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</si>
  <si>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</si>
  <si>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ohne Benchmark</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</si>
  <si>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</si>
  <si>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</si>
  <si>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</si>
  <si>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</si>
  <si>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</si>
  <si>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</si>
  <si>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</si>
  <si>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</si>
  <si>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</si>
  <si>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</si>
  <si>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</si>
  <si>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</si>
  <si>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</si>
  <si>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</si>
  <si>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</si>
  <si>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</si>
  <si>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</si>
  <si>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</si>
  <si>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</si>
  <si>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</si>
  <si>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</si>
  <si>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</si>
  <si>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</si>
  <si>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</si>
  <si>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</si>
  <si>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</si>
  <si>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</si>
  <si>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</si>
  <si>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</si>
  <si>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</si>
  <si>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</si>
  <si>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</si>
  <si>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</si>
  <si>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</si>
  <si>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</si>
  <si>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</si>
  <si>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</si>
  <si>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</si>
  <si>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</si>
  <si>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</si>
  <si>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</si>
  <si>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</si>
  <si>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</si>
  <si>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</si>
  <si>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</si>
  <si>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</si>
  <si>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</si>
  <si>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</si>
  <si>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</si>
  <si>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</si>
  <si>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</si>
  <si>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</si>
  <si>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</si>
  <si>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</si>
  <si>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</si>
  <si>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</si>
  <si>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</si>
  <si>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</si>
  <si>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</si>
  <si>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</si>
  <si>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</si>
  <si>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</si>
  <si>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</si>
  <si>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</si>
  <si>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</si>
  <si>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</si>
  <si>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</si>
  <si>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</si>
  <si>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</si>
  <si>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</si>
  <si>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</si>
  <si>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</si>
  <si>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</si>
  <si>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</si>
  <si>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</si>
  <si>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</si>
  <si>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</si>
  <si>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</si>
  <si>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</si>
  <si>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WisdomTree Inc.</t>
  </si>
  <si>
    <t>549300WIU8IS7UFO7871</t>
  </si>
  <si>
    <t>919075</t>
  </si>
  <si>
    <t>BNP Paribas S.A.</t>
  </si>
  <si>
    <t>R0MUWSFPU8MPRO8K5P83</t>
  </si>
  <si>
    <t>871001</t>
  </si>
  <si>
    <t>Raiffeisen Bank International AG</t>
  </si>
  <si>
    <t>9ZHRYM6F437SQJ6OUG95</t>
  </si>
  <si>
    <t>208403</t>
  </si>
  <si>
    <t>Landesbank Baden-Württemberg</t>
  </si>
  <si>
    <t>B81CK4ESI35472RHJ606</t>
  </si>
  <si>
    <t>346012</t>
  </si>
  <si>
    <t>Caisse des Dépôts et Consignations</t>
  </si>
  <si>
    <t>969500Q2PFTTP0Y5QL44</t>
  </si>
  <si>
    <t>195937</t>
  </si>
  <si>
    <t>ING Groep N.V.</t>
  </si>
  <si>
    <t>549300NYKK9MWM7GGW15</t>
  </si>
  <si>
    <t>881111</t>
  </si>
  <si>
    <t>Allianz SE</t>
  </si>
  <si>
    <t>529900K9B0N5BT694847</t>
  </si>
  <si>
    <t>840400</t>
  </si>
  <si>
    <t>Irland, Republik</t>
  </si>
  <si>
    <t>549300KXBEJAOJ9OVF93</t>
  </si>
  <si>
    <t>464541</t>
  </si>
  <si>
    <t>Comunidad Autónoma de Madrid</t>
  </si>
  <si>
    <t>959800KASH3LCM57Q344</t>
  </si>
  <si>
    <t>409968</t>
  </si>
  <si>
    <t>Assicurazioni Generali S.p.A.</t>
  </si>
  <si>
    <t>549300X5UKJVE386ZB61</t>
  </si>
  <si>
    <t>850312</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</si>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</sst>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8C290CC6-F2CD-4001-9522-8FA6F351C6CC}"/>
    <cellStyle name="Standard" xfId="0" builtinId="0" customBuiltin="1"/>
    <cellStyle name="Standard 2" xfId="2" xr:uid="{28D47A2A-EB61-419E-A173-4D8D6E72365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1920B-9F55-48FA-A973-D34FAE8CAA08}">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1</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100</v>
      </c>
      <c r="E13" s="10"/>
      <c r="F13" s="5"/>
      <c r="G13" s="5"/>
      <c r="H13" s="5"/>
    </row>
    <row r="14" spans="1:14" s="19" customFormat="1" ht="14.25" x14ac:dyDescent="0.2">
      <c r="A14" s="15">
        <v>11</v>
      </c>
      <c r="B14" s="16" t="s">
        <v>24</v>
      </c>
      <c r="C14" s="11"/>
      <c r="D14" s="21"/>
      <c r="E14" s="10"/>
      <c r="F14" s="5"/>
      <c r="G14" s="5"/>
      <c r="H14" s="5"/>
    </row>
    <row r="15" spans="1:14" ht="14.25" x14ac:dyDescent="0.2">
      <c r="A15" s="15">
        <v>12</v>
      </c>
      <c r="B15" s="16" t="s">
        <v>25</v>
      </c>
      <c r="C15" s="11" t="s">
        <v>26</v>
      </c>
      <c r="D15" s="21">
        <v>100</v>
      </c>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49.12</v>
      </c>
    </row>
    <row r="23" spans="1:5" ht="14.25" x14ac:dyDescent="0.2">
      <c r="A23" s="26" t="s">
        <v>34</v>
      </c>
      <c r="B23" s="18" t="s">
        <v>35</v>
      </c>
      <c r="C23" s="27" t="s">
        <v>36</v>
      </c>
      <c r="D23" s="9"/>
      <c r="E23" s="9"/>
    </row>
    <row r="24" spans="1:5" ht="14.25" x14ac:dyDescent="0.2">
      <c r="A24" s="26" t="s">
        <v>37</v>
      </c>
      <c r="B24" s="18" t="s">
        <v>38</v>
      </c>
      <c r="C24" s="20"/>
      <c r="D24" s="25">
        <v>24.74</v>
      </c>
      <c r="E24" s="9"/>
    </row>
    <row r="25" spans="1:5" ht="25.5" x14ac:dyDescent="0.2">
      <c r="A25" s="15">
        <v>20</v>
      </c>
      <c r="B25" s="22" t="s">
        <v>39</v>
      </c>
      <c r="C25" s="20"/>
      <c r="D25" s="21">
        <v>38.44</v>
      </c>
      <c r="E25" s="28" t="str">
        <f>IF($C$4&gt;0,PRODUCT($C$4,$E$22,D25/100),"")</f>
        <v/>
      </c>
    </row>
    <row r="26" spans="1:5" ht="25.5" x14ac:dyDescent="0.2">
      <c r="A26" s="15">
        <v>21</v>
      </c>
      <c r="B26" s="22" t="s">
        <v>40</v>
      </c>
      <c r="C26" s="20"/>
      <c r="D26" s="21">
        <v>0</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0.5</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51.59</v>
      </c>
      <c r="E31" s="28" t="str">
        <f t="shared" si="0"/>
        <v/>
      </c>
    </row>
    <row r="32" spans="1:5" ht="14.25" x14ac:dyDescent="0.2">
      <c r="A32" s="15" t="s">
        <v>46</v>
      </c>
      <c r="B32" s="18" t="s">
        <v>47</v>
      </c>
      <c r="C32" s="20"/>
      <c r="D32" s="21">
        <v>0</v>
      </c>
      <c r="E32" s="28" t="str">
        <f t="shared" si="0"/>
        <v/>
      </c>
    </row>
    <row r="33" spans="1:5" ht="14.25" x14ac:dyDescent="0.2">
      <c r="A33" s="15" t="s">
        <v>48</v>
      </c>
      <c r="B33" s="18" t="s">
        <v>49</v>
      </c>
      <c r="C33" s="20"/>
      <c r="D33" s="21">
        <v>0.34</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1.36</v>
      </c>
      <c r="E36" s="28" t="str">
        <f t="shared" si="0"/>
        <v/>
      </c>
    </row>
    <row r="37" spans="1:5" ht="14.25" x14ac:dyDescent="0.2">
      <c r="A37" s="15" t="s">
        <v>53</v>
      </c>
      <c r="B37" s="18" t="s">
        <v>54</v>
      </c>
      <c r="C37" s="20"/>
      <c r="D37" s="21">
        <v>24.64</v>
      </c>
      <c r="E37" s="28" t="str">
        <f t="shared" si="0"/>
        <v/>
      </c>
    </row>
    <row r="38" spans="1:5" x14ac:dyDescent="0.2">
      <c r="A38" s="29" t="s">
        <v>55</v>
      </c>
      <c r="B38" s="30" t="s">
        <v>56</v>
      </c>
      <c r="C38" s="20"/>
      <c r="D38" s="21">
        <v>24.64</v>
      </c>
      <c r="E38" s="28" t="str">
        <f>IF($C$4&gt;0,PRODUCT($C$4,$E$22,D38/100),"")</f>
        <v/>
      </c>
    </row>
    <row r="39" spans="1:5" ht="14.25" x14ac:dyDescent="0.2">
      <c r="A39" s="31" t="s">
        <v>57</v>
      </c>
      <c r="B39" s="22" t="s">
        <v>58</v>
      </c>
      <c r="C39" s="20"/>
      <c r="D39" s="21">
        <v>18.809999999999999</v>
      </c>
      <c r="E39" s="28" t="str">
        <f t="shared" si="0"/>
        <v/>
      </c>
    </row>
    <row r="40" spans="1:5" x14ac:dyDescent="0.2">
      <c r="A40" s="29" t="s">
        <v>59</v>
      </c>
      <c r="B40" s="30" t="s">
        <v>56</v>
      </c>
      <c r="C40" s="20"/>
      <c r="D40" s="21">
        <v>18.809999999999999</v>
      </c>
      <c r="E40" s="28" t="str">
        <f t="shared" si="0"/>
        <v/>
      </c>
    </row>
    <row r="41" spans="1:5" ht="14.25" x14ac:dyDescent="0.2">
      <c r="A41" s="31" t="s">
        <v>60</v>
      </c>
      <c r="B41" s="22" t="s">
        <v>61</v>
      </c>
      <c r="C41" s="20"/>
      <c r="D41" s="21">
        <v>5.33</v>
      </c>
      <c r="E41" s="28" t="str">
        <f t="shared" si="0"/>
        <v/>
      </c>
    </row>
    <row r="42" spans="1:5" x14ac:dyDescent="0.2">
      <c r="A42" s="29" t="s">
        <v>62</v>
      </c>
      <c r="B42" s="30" t="s">
        <v>56</v>
      </c>
      <c r="C42" s="20"/>
      <c r="D42" s="21">
        <v>5.33</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2.81</v>
      </c>
      <c r="E45" s="28" t="str">
        <f t="shared" si="0"/>
        <v/>
      </c>
    </row>
    <row r="46" spans="1:5" x14ac:dyDescent="0.2">
      <c r="A46" s="29" t="s">
        <v>68</v>
      </c>
      <c r="B46" s="30" t="s">
        <v>56</v>
      </c>
      <c r="C46" s="20"/>
      <c r="D46" s="21">
        <v>2.81</v>
      </c>
      <c r="E46" s="28" t="str">
        <f t="shared" si="0"/>
        <v/>
      </c>
    </row>
    <row r="47" spans="1:5" ht="14.25" x14ac:dyDescent="0.2">
      <c r="A47" s="15" t="s">
        <v>69</v>
      </c>
      <c r="B47" s="18" t="s">
        <v>70</v>
      </c>
      <c r="C47" s="20"/>
      <c r="D47" s="21">
        <v>15.01</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6.58</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0</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1.53</v>
      </c>
      <c r="E54" s="28" t="str">
        <f t="shared" si="0"/>
        <v/>
      </c>
    </row>
    <row r="55" spans="1:5" ht="14.25" x14ac:dyDescent="0.2">
      <c r="A55" s="26" t="s">
        <v>82</v>
      </c>
      <c r="B55" s="18" t="s">
        <v>83</v>
      </c>
      <c r="C55" s="20"/>
      <c r="D55" s="32">
        <f>SUM(D25:D31,D34:D36,D48,D50,D54)</f>
        <v>100</v>
      </c>
      <c r="E55" s="28"/>
    </row>
    <row r="56" spans="1:5" ht="25.5" x14ac:dyDescent="0.2">
      <c r="A56" s="26" t="s">
        <v>84</v>
      </c>
      <c r="B56" s="18" t="s">
        <v>85</v>
      </c>
      <c r="C56" s="20"/>
      <c r="D56" s="33">
        <f>IF(D13&gt;0,D13-100,"")</f>
        <v>0</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D3E59-5A2D-40A8-AB95-3707EC21B728}">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28"/>
      <c r="E2" s="28"/>
      <c r="F2" s="28"/>
      <c r="G2" s="28"/>
      <c r="H2" s="28"/>
      <c r="I2" s="28"/>
      <c r="J2" s="28"/>
      <c r="K2" s="28"/>
      <c r="L2" s="28"/>
    </row>
    <row r="3" spans="1:12" ht="25.5" x14ac:dyDescent="0.2">
      <c r="A3" s="43" t="s">
        <v>97</v>
      </c>
      <c r="B3" s="44" t="s">
        <v>8</v>
      </c>
      <c r="C3" s="46" t="str">
        <f>'BVI-Datenblatt'!C3</f>
        <v>Berenberg Sustainable Stiftung S D</v>
      </c>
      <c r="D3" s="28"/>
      <c r="E3" s="28"/>
      <c r="F3" s="28"/>
      <c r="G3" s="28"/>
      <c r="H3" s="28"/>
      <c r="I3" s="28"/>
      <c r="J3" s="28"/>
      <c r="K3" s="28"/>
      <c r="L3" s="28"/>
    </row>
    <row r="4" spans="1:12" ht="14.25" x14ac:dyDescent="0.2">
      <c r="A4" s="43" t="s">
        <v>98</v>
      </c>
      <c r="B4" s="44" t="s">
        <v>10</v>
      </c>
      <c r="C4" s="47"/>
      <c r="D4" s="28"/>
      <c r="E4" s="28"/>
      <c r="F4" s="28"/>
      <c r="G4" s="28"/>
      <c r="H4" s="28"/>
      <c r="I4" s="28"/>
      <c r="J4" s="28"/>
      <c r="K4" s="28"/>
      <c r="L4" s="28"/>
    </row>
    <row r="5" spans="1:12" ht="14.25" x14ac:dyDescent="0.2">
      <c r="A5" s="31" t="s">
        <v>99</v>
      </c>
      <c r="B5" s="48" t="s">
        <v>11</v>
      </c>
      <c r="C5" s="49"/>
      <c r="D5" s="28"/>
      <c r="E5" s="28"/>
      <c r="F5" s="28"/>
      <c r="G5" s="28"/>
      <c r="H5" s="28"/>
      <c r="I5" s="28"/>
      <c r="J5" s="28"/>
      <c r="K5" s="28"/>
      <c r="L5" s="28"/>
    </row>
    <row r="6" spans="1:12" ht="14.25" x14ac:dyDescent="0.2">
      <c r="A6" s="31" t="s">
        <v>100</v>
      </c>
      <c r="B6" s="48" t="s">
        <v>12</v>
      </c>
      <c r="C6" s="45" t="str">
        <f>'BVI-Datenblatt'!C6</f>
        <v>DE000A2H7NJ4</v>
      </c>
      <c r="D6" s="28"/>
      <c r="E6" s="28"/>
      <c r="F6" s="28"/>
      <c r="G6" s="28"/>
      <c r="H6" s="28"/>
      <c r="I6" s="28"/>
      <c r="J6" s="28"/>
      <c r="K6" s="28"/>
      <c r="L6" s="28"/>
    </row>
    <row r="7" spans="1:12" ht="25.5" x14ac:dyDescent="0.2">
      <c r="A7" s="31" t="s">
        <v>101</v>
      </c>
      <c r="B7" s="48" t="s">
        <v>14</v>
      </c>
      <c r="C7" s="46" t="str">
        <f>'BVI-Datenblatt'!C7</f>
        <v xml:space="preserve">Universal-Investment-Gesellschaft mbH </v>
      </c>
      <c r="D7" s="28"/>
      <c r="E7" s="28"/>
      <c r="F7" s="28"/>
      <c r="G7" s="28"/>
      <c r="H7" s="28"/>
      <c r="I7" s="28"/>
      <c r="J7" s="28"/>
      <c r="K7" s="28"/>
      <c r="L7" s="28"/>
    </row>
    <row r="8" spans="1:12" ht="14.25" x14ac:dyDescent="0.2">
      <c r="A8" s="31" t="s">
        <v>102</v>
      </c>
      <c r="B8" s="48" t="s">
        <v>16</v>
      </c>
      <c r="C8" s="46" t="str">
        <f>'BVI-Datenblatt'!C8</f>
        <v>Frankfurt am Main</v>
      </c>
      <c r="D8" s="28"/>
      <c r="E8" s="28"/>
      <c r="F8" s="28"/>
      <c r="G8" s="28"/>
      <c r="H8" s="28"/>
      <c r="I8" s="28"/>
      <c r="J8" s="28"/>
      <c r="K8" s="28"/>
      <c r="L8" s="28"/>
    </row>
    <row r="9" spans="1:12" ht="14.25" x14ac:dyDescent="0.2">
      <c r="A9" s="31" t="s">
        <v>103</v>
      </c>
      <c r="B9" s="48" t="s">
        <v>33</v>
      </c>
      <c r="C9" s="50"/>
      <c r="D9" s="51">
        <f>'BVI-Datenblatt'!E22</f>
        <v>49.12</v>
      </c>
      <c r="E9" s="28"/>
      <c r="F9" s="28"/>
      <c r="G9" s="28"/>
      <c r="H9" s="28"/>
      <c r="I9" s="28"/>
      <c r="J9" s="28"/>
      <c r="K9" s="28"/>
      <c r="L9" s="28"/>
    </row>
    <row r="10" spans="1:12" ht="14.25" x14ac:dyDescent="0.2">
      <c r="A10" s="31" t="s">
        <v>104</v>
      </c>
      <c r="B10" s="48" t="s">
        <v>105</v>
      </c>
      <c r="C10" s="52" t="str">
        <f>'BVI-Datenblatt'!C23</f>
        <v>EUR</v>
      </c>
      <c r="D10" s="53"/>
      <c r="E10" s="53"/>
      <c r="F10" s="53"/>
      <c r="G10" s="53"/>
      <c r="H10" s="53"/>
      <c r="I10" s="53"/>
      <c r="J10" s="53"/>
      <c r="K10" s="53"/>
      <c r="L10" s="53"/>
    </row>
    <row r="11" spans="1:12" ht="14.25" x14ac:dyDescent="0.2">
      <c r="A11" s="31">
        <v>1</v>
      </c>
      <c r="B11" s="54" t="s">
        <v>106</v>
      </c>
      <c r="C11" s="50"/>
      <c r="D11" s="53" t="str">
        <f>IF($C$4&gt;0,PRODUCT($C$4,$C$5,H11/100),"")</f>
        <v/>
      </c>
      <c r="E11" s="54" t="s">
        <v>107</v>
      </c>
      <c r="F11" s="55" t="s">
        <v>108</v>
      </c>
      <c r="G11" s="56"/>
      <c r="H11" s="25">
        <v>5.51</v>
      </c>
      <c r="I11" s="25">
        <v>0</v>
      </c>
      <c r="J11" s="25">
        <v>0</v>
      </c>
      <c r="K11" s="25">
        <v>5.51</v>
      </c>
      <c r="L11" s="25">
        <v>0</v>
      </c>
    </row>
    <row r="12" spans="1:12" ht="14.25" x14ac:dyDescent="0.2">
      <c r="A12" s="31">
        <v>2</v>
      </c>
      <c r="B12" s="54" t="s">
        <v>109</v>
      </c>
      <c r="C12" s="50"/>
      <c r="D12" s="53" t="str">
        <f t="shared" ref="D12:D20" si="0">IF($C$4&gt;0,PRODUCT($C$4,$C$5,H12/100),"")</f>
        <v/>
      </c>
      <c r="E12" s="54" t="s">
        <v>110</v>
      </c>
      <c r="F12" s="55" t="s">
        <v>111</v>
      </c>
      <c r="G12" s="56"/>
      <c r="H12" s="25">
        <v>1.7</v>
      </c>
      <c r="I12" s="25">
        <v>0</v>
      </c>
      <c r="J12" s="25">
        <v>0.33</v>
      </c>
      <c r="K12" s="25">
        <v>1.37</v>
      </c>
      <c r="L12" s="25">
        <v>0</v>
      </c>
    </row>
    <row r="13" spans="1:12" ht="14.25" x14ac:dyDescent="0.2">
      <c r="A13" s="31">
        <v>3</v>
      </c>
      <c r="B13" s="54" t="s">
        <v>112</v>
      </c>
      <c r="C13" s="50"/>
      <c r="D13" s="53" t="str">
        <f t="shared" si="0"/>
        <v/>
      </c>
      <c r="E13" s="54" t="s">
        <v>113</v>
      </c>
      <c r="F13" s="55" t="s">
        <v>114</v>
      </c>
      <c r="G13" s="56"/>
      <c r="H13" s="25">
        <v>1.69</v>
      </c>
      <c r="I13" s="25">
        <v>0</v>
      </c>
      <c r="J13" s="25">
        <v>0.5</v>
      </c>
      <c r="K13" s="25">
        <v>1.19</v>
      </c>
      <c r="L13" s="25">
        <v>0</v>
      </c>
    </row>
    <row r="14" spans="1:12" ht="14.25" x14ac:dyDescent="0.2">
      <c r="A14" s="31">
        <v>4</v>
      </c>
      <c r="B14" s="54" t="s">
        <v>115</v>
      </c>
      <c r="C14" s="50"/>
      <c r="D14" s="53" t="str">
        <f t="shared" si="0"/>
        <v/>
      </c>
      <c r="E14" s="54" t="s">
        <v>116</v>
      </c>
      <c r="F14" s="55" t="s">
        <v>117</v>
      </c>
      <c r="G14" s="56"/>
      <c r="H14" s="25">
        <v>1.43</v>
      </c>
      <c r="I14" s="25">
        <v>0</v>
      </c>
      <c r="J14" s="25">
        <v>0.65</v>
      </c>
      <c r="K14" s="25">
        <v>0</v>
      </c>
      <c r="L14" s="25">
        <v>0.78</v>
      </c>
    </row>
    <row r="15" spans="1:12" ht="14.25" x14ac:dyDescent="0.2">
      <c r="A15" s="31">
        <v>5</v>
      </c>
      <c r="B15" s="54" t="s">
        <v>118</v>
      </c>
      <c r="C15" s="50"/>
      <c r="D15" s="53" t="str">
        <f t="shared" si="0"/>
        <v/>
      </c>
      <c r="E15" s="54" t="s">
        <v>119</v>
      </c>
      <c r="F15" s="55" t="s">
        <v>120</v>
      </c>
      <c r="G15" s="56"/>
      <c r="H15" s="25">
        <v>1.43</v>
      </c>
      <c r="I15" s="25">
        <v>0</v>
      </c>
      <c r="J15" s="25">
        <v>0.24</v>
      </c>
      <c r="K15" s="25">
        <v>0</v>
      </c>
      <c r="L15" s="25">
        <v>1.19</v>
      </c>
    </row>
    <row r="16" spans="1:12" ht="14.25" x14ac:dyDescent="0.2">
      <c r="A16" s="31">
        <v>6</v>
      </c>
      <c r="B16" s="54" t="s">
        <v>121</v>
      </c>
      <c r="C16" s="50"/>
      <c r="D16" s="53" t="str">
        <f t="shared" si="0"/>
        <v/>
      </c>
      <c r="E16" s="54" t="s">
        <v>122</v>
      </c>
      <c r="F16" s="55" t="s">
        <v>123</v>
      </c>
      <c r="G16" s="56"/>
      <c r="H16" s="25">
        <v>1.33</v>
      </c>
      <c r="I16" s="25">
        <v>0</v>
      </c>
      <c r="J16" s="25">
        <v>0.81</v>
      </c>
      <c r="K16" s="25">
        <v>0</v>
      </c>
      <c r="L16" s="25">
        <v>0.52</v>
      </c>
    </row>
    <row r="17" spans="1:12" ht="14.25" x14ac:dyDescent="0.2">
      <c r="A17" s="31">
        <v>7</v>
      </c>
      <c r="B17" s="54" t="s">
        <v>124</v>
      </c>
      <c r="C17" s="50"/>
      <c r="D17" s="53" t="str">
        <f t="shared" si="0"/>
        <v/>
      </c>
      <c r="E17" s="54" t="s">
        <v>125</v>
      </c>
      <c r="F17" s="55" t="s">
        <v>126</v>
      </c>
      <c r="G17" s="56"/>
      <c r="H17" s="25">
        <v>1.24</v>
      </c>
      <c r="I17" s="25">
        <v>0</v>
      </c>
      <c r="J17" s="25">
        <v>0.74</v>
      </c>
      <c r="K17" s="25">
        <v>0.5</v>
      </c>
      <c r="L17" s="25">
        <v>0</v>
      </c>
    </row>
    <row r="18" spans="1:12" ht="14.25" x14ac:dyDescent="0.2">
      <c r="A18" s="31">
        <v>8</v>
      </c>
      <c r="B18" s="54" t="s">
        <v>127</v>
      </c>
      <c r="C18" s="50"/>
      <c r="D18" s="53" t="str">
        <f t="shared" si="0"/>
        <v/>
      </c>
      <c r="E18" s="54" t="s">
        <v>128</v>
      </c>
      <c r="F18" s="55" t="s">
        <v>129</v>
      </c>
      <c r="G18" s="56"/>
      <c r="H18" s="25">
        <v>1.23</v>
      </c>
      <c r="I18" s="25">
        <v>1.23</v>
      </c>
      <c r="J18" s="25">
        <v>0</v>
      </c>
      <c r="K18" s="25">
        <v>0</v>
      </c>
      <c r="L18" s="25">
        <v>0</v>
      </c>
    </row>
    <row r="19" spans="1:12" ht="14.25" x14ac:dyDescent="0.2">
      <c r="A19" s="31">
        <v>9</v>
      </c>
      <c r="B19" s="54" t="s">
        <v>130</v>
      </c>
      <c r="C19" s="50"/>
      <c r="D19" s="53" t="str">
        <f t="shared" si="0"/>
        <v/>
      </c>
      <c r="E19" s="54" t="s">
        <v>131</v>
      </c>
      <c r="F19" s="55" t="s">
        <v>132</v>
      </c>
      <c r="G19" s="56"/>
      <c r="H19" s="25">
        <v>1.19</v>
      </c>
      <c r="I19" s="25">
        <v>1.19</v>
      </c>
      <c r="J19" s="25">
        <v>0</v>
      </c>
      <c r="K19" s="25">
        <v>0</v>
      </c>
      <c r="L19" s="25">
        <v>0</v>
      </c>
    </row>
    <row r="20" spans="1:12" ht="14.25" x14ac:dyDescent="0.2">
      <c r="A20" s="31">
        <v>10</v>
      </c>
      <c r="B20" s="54" t="s">
        <v>133</v>
      </c>
      <c r="C20" s="50"/>
      <c r="D20" s="53" t="str">
        <f t="shared" si="0"/>
        <v/>
      </c>
      <c r="E20" s="54" t="s">
        <v>134</v>
      </c>
      <c r="F20" s="55" t="s">
        <v>135</v>
      </c>
      <c r="G20" s="56"/>
      <c r="H20" s="25">
        <v>1.19</v>
      </c>
      <c r="I20" s="25">
        <v>0</v>
      </c>
      <c r="J20" s="25">
        <v>1.19</v>
      </c>
      <c r="K20" s="25">
        <v>0</v>
      </c>
      <c r="L20" s="25">
        <v>0</v>
      </c>
    </row>
    <row r="22" spans="1:12" ht="38.25" customHeight="1" x14ac:dyDescent="0.2">
      <c r="A22" s="57" t="s">
        <v>136</v>
      </c>
      <c r="B22" s="58"/>
      <c r="C22" s="58"/>
      <c r="D22" s="58"/>
      <c r="E22" s="58"/>
      <c r="F22" s="58"/>
      <c r="G22" s="58"/>
      <c r="H22" s="58"/>
      <c r="I22" s="58"/>
      <c r="J22" s="58"/>
      <c r="K22" s="58"/>
      <c r="L22" s="58"/>
    </row>
    <row r="23" spans="1:12" ht="36.75" customHeight="1" x14ac:dyDescent="0.2">
      <c r="A23" s="57" t="s">
        <v>137</v>
      </c>
      <c r="B23" s="58"/>
      <c r="C23" s="58"/>
      <c r="D23" s="58"/>
      <c r="E23" s="58"/>
      <c r="F23" s="58"/>
      <c r="G23" s="58"/>
      <c r="H23" s="58"/>
      <c r="I23" s="58"/>
      <c r="J23" s="58"/>
      <c r="K23" s="58"/>
      <c r="L23" s="58"/>
    </row>
    <row r="24" spans="1:12" x14ac:dyDescent="0.2">
      <c r="A24" s="57" t="s">
        <v>138</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2024-04-02T20:25:59Z</dcterms:created>
  <dcterms:modified xsi:type="dcterms:W3CDTF">2024-04-03T09:53:53Z</dcterms:modified>
</cp:coreProperties>
</file>