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2025\2025 - 09\Homepage\"/>
    </mc:Choice>
  </mc:AlternateContent>
  <xr:revisionPtr revIDLastSave="0" documentId="8_{FB2643BE-45FE-47FE-8B33-F97CC35D2C1C}"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<sst xmlns="http://schemas.openxmlformats.org/spreadsheetml/2006/main" count="153" uniqueCount="139">
  <si>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</si>
  <si>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</si>
  <si>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</si>
  <si>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</si>
  <si>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</si>
  <si>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</si>
  <si>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</si>
  <si>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</si>
  <si>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</si>
  <si>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</si>
  <si>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</si>
  <si>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</si>
  <si>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</si>
  <si>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</si>
  <si>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</si>
  <si>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</si>
  <si>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</si>
  <si>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</si>
  <si>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</si>
  <si>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</si>
  <si>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</si>
  <si>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</si>
  <si>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</si>
  <si>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</si>
  <si>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</si>
  <si>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</si>
  <si>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</si>
  <si>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</si>
  <si>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</si>
  <si>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</si>
  <si>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</si>
  <si>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</si>
  <si>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</si>
  <si>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</si>
  <si>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</si>
  <si>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</si>
  <si>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</si>
  <si>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</si>
  <si>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</si>
  <si>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</si>
  <si>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</si>
  <si>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</si>
  <si>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</si>
  <si>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</si>
  <si>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</si>
  <si>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</si>
  <si>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</si>
  <si>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</si>
  <si>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</si>
  <si>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</si>
  <si>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</si>
  <si>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</si>
  <si>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</si>
  <si>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</si>
  <si>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</si>
  <si>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</si>
  <si>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</si>
  <si>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</si>
  <si>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</si>
  <si>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</si>
  <si>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</si>
  <si>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</si>
  <si>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</si>
  <si>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</si>
  <si>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</si>
  <si>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</si>
  <si>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</si>
  <si>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</si>
  <si>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</si>
  <si>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</si>
  <si>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</si>
  <si>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</si>
  <si>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</si>
  <si>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</si>
  <si>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</si>
  <si>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</si>
  <si>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</si>
  <si>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</si>
  <si>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</si>
  <si>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</si>
  <si>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</si>
  <si>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</si>
  <si>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</si>
  <si>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</si>
  <si>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</si>
  <si>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</si>
  <si>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</si>
  <si>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</si>
  <si>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</si>
  <si>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</si>
  <si>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</si>
  <si>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</si>
  <si>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</si>
  <si>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</si>
  <si>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</si>
  <si>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</si>
  <si>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</si>
  <si>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</si>
  <si>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</si>
  <si>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30.09.2025</t>
  </si>
  <si>
    <t>Capitulum Rentenstrategie optimiert Universal AK I</t>
  </si>
  <si>
    <t>DE000A2H7NS5</t>
  </si>
  <si>
    <t xml:space="preserve">Universal-Investment-Gesellschaft mbH </t>
  </si>
  <si>
    <t>Frankfurt am Main</t>
  </si>
  <si>
    <t>börsentäglich</t>
  </si>
  <si>
    <t>EURIBOR 3 M TR (EUR)</t>
  </si>
  <si>
    <t>EUR</t>
  </si>
  <si>
    <t>AXA S.A.</t>
  </si>
  <si>
    <t>F5WCUMTUM4RKZ1MAIE39</t>
  </si>
  <si>
    <t>855705</t>
  </si>
  <si>
    <t>Petróleos Mexicanos</t>
  </si>
  <si>
    <t>549300CAZKPF4HKMPX17</t>
  </si>
  <si>
    <t>461836</t>
  </si>
  <si>
    <t>BNP Paribas S.A.</t>
  </si>
  <si>
    <t>R0MUWSFPU8MPRO8K5P83</t>
  </si>
  <si>
    <t>871001</t>
  </si>
  <si>
    <t>Côte d'Ivoire, Republik</t>
  </si>
  <si>
    <t>254900ICW11T82O6H590</t>
  </si>
  <si>
    <t>230945</t>
  </si>
  <si>
    <t>Morgan Stanley</t>
  </si>
  <si>
    <t>IGJSJL3JD5P30I6NJZ34</t>
  </si>
  <si>
    <t>885836</t>
  </si>
  <si>
    <t>DZ BANK AG Deutsche Zentral-Genossenschaftsbank, Frankfurt am Main</t>
  </si>
  <si>
    <t>529900HNOAA1KXQJUQ27</t>
  </si>
  <si>
    <t>238000</t>
  </si>
  <si>
    <t>Caisse des Dépôts et Consignations</t>
  </si>
  <si>
    <t>969500Q2PFTTP0Y5QL44</t>
  </si>
  <si>
    <t>195937</t>
  </si>
  <si>
    <t>Sri Lanka, Demokratische Sozialistische Republik</t>
  </si>
  <si>
    <t>254900IG6Y30I2QE2R92</t>
  </si>
  <si>
    <t>190860</t>
  </si>
  <si>
    <t>AEGON Ltd.</t>
  </si>
  <si>
    <t>O4QK7KMMK83ITNTHUG69</t>
  </si>
  <si>
    <t>858185</t>
  </si>
  <si>
    <t>Benin, Republik</t>
  </si>
  <si>
    <t>635400Q11P6AE5A5Y230</t>
  </si>
  <si>
    <t>457231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</si>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</sst>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101.87</v>
      </c>
    </row>
    <row r="23" spans="1:5" ht="14.25" x14ac:dyDescent="0.2">
      <c r="A23" s="41" t="s">
        <v>41</v>
      </c>
      <c r="B23" s="34" t="s">
        <v>42</v>
      </c>
      <c r="C23" s="51" t="s">
        <v>106</v>
      </c>
      <c r="D23" s="26"/>
      <c r="E23" s="26"/>
    </row>
    <row r="24" spans="1:5" ht="14.25" x14ac:dyDescent="0.2">
      <c r="A24" s="41" t="s">
        <v>43</v>
      </c>
      <c r="B24" s="34" t="s">
        <v>17</v>
      </c>
      <c r="C24" s="36"/>
      <c r="D24" s="40">
        <v>42.21</v>
      </c>
      <c r="E24" s="26"/>
    </row>
    <row r="25" spans="1:5" ht="25.5" x14ac:dyDescent="0.2">
      <c r="A25" s="31">
        <v>20</v>
      </c>
      <c r="B25" s="32" t="s">
        <v>44</v>
      </c>
      <c r="C25" s="36"/>
      <c r="D25" s="37">
        <v>32.799999999999997</v>
      </c>
      <c r="E25" s="9" t="str">
        <f>IF($C$4&gt;0,PRODUCT($C$4,$E$22,D25/100),"")</f>
        <v/>
      </c>
    </row>
    <row r="26" spans="1:5" ht="25.5" x14ac:dyDescent="0.2">
      <c r="A26" s="31">
        <v>21</v>
      </c>
      <c r="B26" s="32" t="s">
        <v>45</v>
      </c>
      <c r="C26" s="36"/>
      <c r="D26" s="37">
        <v>1.04</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63.2</v>
      </c>
      <c r="E31" s="9" t="str">
        <f t="shared" si="0"/>
        <v/>
      </c>
    </row>
    <row r="32" spans="1:5" ht="14.25" x14ac:dyDescent="0.2">
      <c r="A32" s="31" t="s">
        <v>8</v>
      </c>
      <c r="B32" s="34" t="s">
        <v>74</v>
      </c>
      <c r="C32" s="36"/>
      <c r="D32" s="37">
        <v>1.23</v>
      </c>
      <c r="E32" s="9" t="str">
        <f t="shared" si="0"/>
        <v/>
      </c>
    </row>
    <row r="33" spans="1:5" ht="14.25" x14ac:dyDescent="0.2">
      <c r="A33" s="31" t="s">
        <v>9</v>
      </c>
      <c r="B33" s="34" t="s">
        <v>75</v>
      </c>
      <c r="C33" s="36"/>
      <c r="D33" s="37">
        <v>6.21</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2.12</v>
      </c>
      <c r="E36" s="9" t="str">
        <f t="shared" si="0"/>
        <v/>
      </c>
    </row>
    <row r="37" spans="1:5" ht="14.25" x14ac:dyDescent="0.2">
      <c r="A37" s="31" t="s">
        <v>10</v>
      </c>
      <c r="B37" s="34" t="s">
        <v>76</v>
      </c>
      <c r="C37" s="36"/>
      <c r="D37" s="37">
        <v>0.65</v>
      </c>
      <c r="E37" s="9" t="str">
        <f t="shared" si="0"/>
        <v/>
      </c>
    </row>
    <row r="38" spans="1:5" x14ac:dyDescent="0.2">
      <c r="A38" s="42" t="s">
        <v>93</v>
      </c>
      <c r="B38" s="43" t="s">
        <v>94</v>
      </c>
      <c r="C38" s="36"/>
      <c r="D38" s="37">
        <v>0.65</v>
      </c>
      <c r="E38" s="9" t="str">
        <f>IF($C$4&gt;0,PRODUCT($C$4,$E$22,D38/100),"")</f>
        <v/>
      </c>
    </row>
    <row r="39" spans="1:5" ht="14.25" x14ac:dyDescent="0.2">
      <c r="A39" s="11" t="s">
        <v>11</v>
      </c>
      <c r="B39" s="32" t="s">
        <v>77</v>
      </c>
      <c r="C39" s="36"/>
      <c r="D39" s="37">
        <v>7.73</v>
      </c>
      <c r="E39" s="9" t="str">
        <f t="shared" si="0"/>
        <v/>
      </c>
    </row>
    <row r="40" spans="1:5" x14ac:dyDescent="0.2">
      <c r="A40" s="42" t="s">
        <v>95</v>
      </c>
      <c r="B40" s="43" t="s">
        <v>94</v>
      </c>
      <c r="C40" s="36"/>
      <c r="D40" s="37">
        <v>7.73</v>
      </c>
      <c r="E40" s="9" t="str">
        <f t="shared" si="0"/>
        <v/>
      </c>
    </row>
    <row r="41" spans="1:5" ht="14.25" x14ac:dyDescent="0.2">
      <c r="A41" s="11" t="s">
        <v>12</v>
      </c>
      <c r="B41" s="32" t="s">
        <v>78</v>
      </c>
      <c r="C41" s="36"/>
      <c r="D41" s="37">
        <v>36.43</v>
      </c>
      <c r="E41" s="9" t="str">
        <f t="shared" si="0"/>
        <v/>
      </c>
    </row>
    <row r="42" spans="1:5" x14ac:dyDescent="0.2">
      <c r="A42" s="42" t="s">
        <v>96</v>
      </c>
      <c r="B42" s="43" t="s">
        <v>94</v>
      </c>
      <c r="C42" s="36"/>
      <c r="D42" s="37">
        <v>36.43</v>
      </c>
      <c r="E42" s="9" t="str">
        <f t="shared" si="0"/>
        <v/>
      </c>
    </row>
    <row r="43" spans="1:5" ht="14.25" x14ac:dyDescent="0.2">
      <c r="A43" s="11" t="s">
        <v>13</v>
      </c>
      <c r="B43" s="32" t="s">
        <v>79</v>
      </c>
      <c r="C43" s="36"/>
      <c r="D43" s="37">
        <v>8.99</v>
      </c>
      <c r="E43" s="9" t="str">
        <f t="shared" si="0"/>
        <v/>
      </c>
    </row>
    <row r="44" spans="1:5" x14ac:dyDescent="0.2">
      <c r="A44" s="42" t="s">
        <v>97</v>
      </c>
      <c r="B44" s="43" t="s">
        <v>94</v>
      </c>
      <c r="C44" s="36"/>
      <c r="D44" s="37">
        <v>8.99</v>
      </c>
      <c r="E44" s="9" t="str">
        <f t="shared" si="0"/>
        <v/>
      </c>
    </row>
    <row r="45" spans="1:5" ht="14.25" x14ac:dyDescent="0.2">
      <c r="A45" s="11" t="s">
        <v>14</v>
      </c>
      <c r="B45" s="32" t="s">
        <v>80</v>
      </c>
      <c r="C45" s="36"/>
      <c r="D45" s="37">
        <v>9.1999999999999993</v>
      </c>
      <c r="E45" s="9" t="str">
        <f t="shared" si="0"/>
        <v/>
      </c>
    </row>
    <row r="46" spans="1:5" x14ac:dyDescent="0.2">
      <c r="A46" s="42" t="s">
        <v>98</v>
      </c>
      <c r="B46" s="43" t="s">
        <v>94</v>
      </c>
      <c r="C46" s="36"/>
      <c r="D46" s="37">
        <v>9.1999999999999993</v>
      </c>
      <c r="E46" s="9" t="str">
        <f t="shared" si="0"/>
        <v/>
      </c>
    </row>
    <row r="47" spans="1:5" ht="14.25" x14ac:dyDescent="0.2">
      <c r="A47" s="31" t="s">
        <v>15</v>
      </c>
      <c r="B47" s="34" t="s">
        <v>81</v>
      </c>
      <c r="C47" s="36"/>
      <c r="D47" s="37">
        <v>9.59</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0.84</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0.46</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30.09.2025</v>
      </c>
      <c r="D2" s="9"/>
      <c r="E2" s="9"/>
      <c r="F2" s="9"/>
      <c r="G2" s="9"/>
      <c r="H2" s="9"/>
      <c r="I2" s="9"/>
      <c r="J2" s="9"/>
      <c r="K2" s="9"/>
      <c r="L2" s="9"/>
    </row>
    <row r="3" spans="1:12" ht="51" x14ac:dyDescent="0.2">
      <c r="A3" s="6" t="s">
        <v>19</v>
      </c>
      <c r="B3" s="7" t="s">
        <v>65</v>
      </c>
      <c r="C3" s="52" t="str">
        <f>'BVI-Datenblatt'!C3</f>
        <v>Capitulum Rentenstrategie optimiert Universal AK I</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DE000A2H7NS5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101.87</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1.87</v>
      </c>
      <c r="I11" s="40">
        <v>0</v>
      </c>
      <c r="J11" s="40">
        <v>1.87</v>
      </c>
      <c r="K11" s="40">
        <v>0</v>
      </c>
      <c r="L11" s="40">
        <v>0</v>
      </c>
    </row>
    <row r="12" spans="1:12" ht="14.25" x14ac:dyDescent="0.2">
      <c r="A12" s="11">
        <v>2</v>
      </c>
      <c r="B12" s="52" t="s">
        <v>110</v>
      </c>
      <c r="C12" s="14"/>
      <c r="D12" s="17" t="str">
        <f t="shared" ref="D12:D20" si="0">IF($C$4&gt;0,PRODUCT($C$4,$C$5,H12/100),"")</f>
        <v/>
      </c>
      <c r="E12" s="52" t="s">
        <v>111</v>
      </c>
      <c r="F12" s="53" t="s">
        <v>112</v>
      </c>
      <c r="G12" s="8"/>
      <c r="H12" s="40">
        <v>1.83</v>
      </c>
      <c r="I12" s="40">
        <v>0</v>
      </c>
      <c r="J12" s="40">
        <v>0</v>
      </c>
      <c r="K12" s="40">
        <v>1.83</v>
      </c>
      <c r="L12" s="40">
        <v>0</v>
      </c>
    </row>
    <row r="13" spans="1:12" ht="25.5" x14ac:dyDescent="0.2">
      <c r="A13" s="11">
        <v>3</v>
      </c>
      <c r="B13" s="52" t="s">
        <v>113</v>
      </c>
      <c r="C13" s="14"/>
      <c r="D13" s="17" t="str">
        <f t="shared" si="0"/>
        <v/>
      </c>
      <c r="E13" s="52" t="s">
        <v>114</v>
      </c>
      <c r="F13" s="53" t="s">
        <v>115</v>
      </c>
      <c r="G13" s="8"/>
      <c r="H13" s="40">
        <v>1.72</v>
      </c>
      <c r="I13" s="40">
        <v>0</v>
      </c>
      <c r="J13" s="40">
        <v>1.47</v>
      </c>
      <c r="K13" s="40">
        <v>0.25</v>
      </c>
      <c r="L13" s="40">
        <v>0</v>
      </c>
    </row>
    <row r="14" spans="1:12" ht="14.25" x14ac:dyDescent="0.2">
      <c r="A14" s="11">
        <v>4</v>
      </c>
      <c r="B14" s="52" t="s">
        <v>116</v>
      </c>
      <c r="C14" s="14"/>
      <c r="D14" s="17" t="str">
        <f t="shared" si="0"/>
        <v/>
      </c>
      <c r="E14" s="52" t="s">
        <v>117</v>
      </c>
      <c r="F14" s="53" t="s">
        <v>118</v>
      </c>
      <c r="G14" s="8"/>
      <c r="H14" s="40">
        <v>1.47</v>
      </c>
      <c r="I14" s="40">
        <v>0</v>
      </c>
      <c r="J14" s="40">
        <v>0</v>
      </c>
      <c r="K14" s="40">
        <v>1.47</v>
      </c>
      <c r="L14" s="40">
        <v>0</v>
      </c>
    </row>
    <row r="15" spans="1:12" ht="14.25" x14ac:dyDescent="0.2">
      <c r="A15" s="11">
        <v>5</v>
      </c>
      <c r="B15" s="52" t="s">
        <v>119</v>
      </c>
      <c r="C15" s="14"/>
      <c r="D15" s="17" t="str">
        <f t="shared" si="0"/>
        <v/>
      </c>
      <c r="E15" s="52" t="s">
        <v>120</v>
      </c>
      <c r="F15" s="53" t="s">
        <v>121</v>
      </c>
      <c r="G15" s="8"/>
      <c r="H15" s="40">
        <v>1.29</v>
      </c>
      <c r="I15" s="40">
        <v>0</v>
      </c>
      <c r="J15" s="40">
        <v>0</v>
      </c>
      <c r="K15" s="40">
        <v>1.29</v>
      </c>
      <c r="L15" s="40">
        <v>0</v>
      </c>
    </row>
    <row r="16" spans="1:12" ht="25.5" x14ac:dyDescent="0.2">
      <c r="A16" s="11">
        <v>6</v>
      </c>
      <c r="B16" s="52" t="s">
        <v>122</v>
      </c>
      <c r="C16" s="14"/>
      <c r="D16" s="17" t="str">
        <f t="shared" si="0"/>
        <v/>
      </c>
      <c r="E16" s="52" t="s">
        <v>123</v>
      </c>
      <c r="F16" s="53" t="s">
        <v>124</v>
      </c>
      <c r="G16" s="8"/>
      <c r="H16" s="40">
        <v>1.2</v>
      </c>
      <c r="I16" s="40">
        <v>0</v>
      </c>
      <c r="J16" s="40">
        <v>0</v>
      </c>
      <c r="K16" s="40">
        <v>0</v>
      </c>
      <c r="L16" s="40">
        <v>1.2</v>
      </c>
    </row>
    <row r="17" spans="1:12" ht="14.25" x14ac:dyDescent="0.2">
      <c r="A17" s="11">
        <v>7</v>
      </c>
      <c r="B17" s="52" t="s">
        <v>125</v>
      </c>
      <c r="C17" s="14"/>
      <c r="D17" s="17" t="str">
        <f t="shared" si="0"/>
        <v/>
      </c>
      <c r="E17" s="52" t="s">
        <v>126</v>
      </c>
      <c r="F17" s="53" t="s">
        <v>127</v>
      </c>
      <c r="G17" s="8"/>
      <c r="H17" s="40">
        <v>1.1599999999999999</v>
      </c>
      <c r="I17" s="40">
        <v>0</v>
      </c>
      <c r="J17" s="40">
        <v>1.1599999999999999</v>
      </c>
      <c r="K17" s="40">
        <v>0</v>
      </c>
      <c r="L17" s="40">
        <v>0</v>
      </c>
    </row>
    <row r="18" spans="1:12" ht="14.25" x14ac:dyDescent="0.2">
      <c r="A18" s="11">
        <v>8</v>
      </c>
      <c r="B18" s="52" t="s">
        <v>128</v>
      </c>
      <c r="C18" s="14"/>
      <c r="D18" s="17" t="str">
        <f t="shared" si="0"/>
        <v/>
      </c>
      <c r="E18" s="52" t="s">
        <v>129</v>
      </c>
      <c r="F18" s="53" t="s">
        <v>130</v>
      </c>
      <c r="G18" s="8"/>
      <c r="H18" s="40">
        <v>1.03</v>
      </c>
      <c r="I18" s="40">
        <v>0</v>
      </c>
      <c r="J18" s="40">
        <v>0</v>
      </c>
      <c r="K18" s="40">
        <v>1.03</v>
      </c>
      <c r="L18" s="40">
        <v>0</v>
      </c>
    </row>
    <row r="19" spans="1:12" ht="25.5" x14ac:dyDescent="0.2">
      <c r="A19" s="11">
        <v>9</v>
      </c>
      <c r="B19" s="52" t="s">
        <v>131</v>
      </c>
      <c r="C19" s="14"/>
      <c r="D19" s="17" t="str">
        <f t="shared" si="0"/>
        <v/>
      </c>
      <c r="E19" s="52" t="s">
        <v>132</v>
      </c>
      <c r="F19" s="53" t="s">
        <v>133</v>
      </c>
      <c r="G19" s="8"/>
      <c r="H19" s="40">
        <v>1</v>
      </c>
      <c r="I19" s="40">
        <v>0</v>
      </c>
      <c r="J19" s="40">
        <v>1</v>
      </c>
      <c r="K19" s="40">
        <v>0</v>
      </c>
      <c r="L19" s="40">
        <v>0</v>
      </c>
    </row>
    <row r="20" spans="1:12" ht="14.25" x14ac:dyDescent="0.2">
      <c r="A20" s="11">
        <v>10</v>
      </c>
      <c r="B20" s="52" t="s">
        <v>134</v>
      </c>
      <c r="C20" s="14"/>
      <c r="D20" s="17" t="str">
        <f t="shared" si="0"/>
        <v/>
      </c>
      <c r="E20" s="52" t="s">
        <v>135</v>
      </c>
      <c r="F20" s="53" t="s">
        <v>136</v>
      </c>
      <c r="G20" s="8"/>
      <c r="H20" s="40">
        <v>0.91</v>
      </c>
      <c r="I20" s="40">
        <v>0</v>
      </c>
      <c r="J20" s="40">
        <v>0</v>
      </c>
      <c r="K20" s="40">
        <v>0.91</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Grommes, Isabell</cp:lastModifiedBy>
  <cp:lastPrinted>2021-11-30T14:58:50Z</cp:lastPrinted>
  <dcterms:created xsi:type="dcterms:W3CDTF">2002-12-03T18:20:38Z</dcterms:created>
  <dcterms:modified xsi:type="dcterms:W3CDTF">2025-10-02T07:22:29Z</dcterms:modified>
</cp:coreProperties>
</file>